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/>
  <bookViews>
    <workbookView xWindow="750" yWindow="525" windowWidth="12615" windowHeight="13740" activeTab="1"/>
  </bookViews>
  <sheets>
    <sheet name="Lista de ingredientes" sheetId="1" r:id="rId1"/>
    <sheet name="Receta 1" sheetId="2" r:id="rId2"/>
  </sheets>
  <calcPr calcId="145621"/>
</workbook>
</file>

<file path=xl/calcChain.xml><?xml version="1.0" encoding="utf-8"?>
<calcChain xmlns="http://schemas.openxmlformats.org/spreadsheetml/2006/main">
  <c r="I2" i="1" l="1"/>
  <c r="I18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9" i="1"/>
  <c r="I557" i="1" l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3" i="2"/>
  <c r="I22" i="2"/>
  <c r="I21" i="2"/>
  <c r="I20" i="2"/>
  <c r="I19" i="2"/>
  <c r="I18" i="2"/>
  <c r="I17" i="2"/>
  <c r="I16" i="2"/>
  <c r="I15" i="2"/>
  <c r="I14" i="2"/>
  <c r="I13" i="2"/>
  <c r="I12" i="2"/>
  <c r="AC8" i="2"/>
  <c r="X8" i="2" s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H13" i="2" l="1"/>
  <c r="H18" i="2"/>
  <c r="H22" i="2"/>
  <c r="K22" i="2" s="1"/>
  <c r="H14" i="2"/>
  <c r="H19" i="2"/>
  <c r="H23" i="2"/>
  <c r="K23" i="2" s="1"/>
  <c r="H15" i="2"/>
  <c r="H20" i="2"/>
  <c r="H24" i="2"/>
  <c r="H16" i="2"/>
  <c r="H21" i="2"/>
  <c r="H25" i="2"/>
  <c r="K25" i="2" s="1"/>
  <c r="H17" i="2"/>
  <c r="O12" i="2"/>
  <c r="Q12" i="2" s="1"/>
  <c r="O14" i="2"/>
  <c r="Q14" i="2" s="1"/>
  <c r="A19" i="2"/>
  <c r="J12" i="2"/>
  <c r="F13" i="2"/>
  <c r="A38" i="2"/>
  <c r="N16" i="2"/>
  <c r="S16" i="2" s="1"/>
  <c r="F23" i="2"/>
  <c r="F31" i="2"/>
  <c r="F39" i="2"/>
  <c r="H40" i="2"/>
  <c r="K40" i="2" s="1"/>
  <c r="J17" i="2"/>
  <c r="J26" i="2"/>
  <c r="J34" i="2"/>
  <c r="J42" i="2"/>
  <c r="H47" i="2"/>
  <c r="K47" i="2" s="1"/>
  <c r="F18" i="2"/>
  <c r="A20" i="2"/>
  <c r="H28" i="2"/>
  <c r="K28" i="2" s="1"/>
  <c r="O18" i="2"/>
  <c r="Q18" i="2" s="1"/>
  <c r="A22" i="2"/>
  <c r="A30" i="2"/>
  <c r="H32" i="2"/>
  <c r="K32" i="2" s="1"/>
  <c r="K14" i="2"/>
  <c r="F12" i="2"/>
  <c r="A12" i="2"/>
  <c r="N14" i="2"/>
  <c r="S14" i="2" s="1"/>
  <c r="F17" i="2"/>
  <c r="N18" i="2"/>
  <c r="S18" i="2" s="1"/>
  <c r="F21" i="2"/>
  <c r="F22" i="2"/>
  <c r="O21" i="2"/>
  <c r="Q21" i="2" s="1"/>
  <c r="J21" i="2"/>
  <c r="A21" i="2"/>
  <c r="N22" i="2"/>
  <c r="S22" i="2" s="1"/>
  <c r="F25" i="2"/>
  <c r="F26" i="2"/>
  <c r="O25" i="2"/>
  <c r="Q25" i="2" s="1"/>
  <c r="T4" i="2" s="1"/>
  <c r="J25" i="2"/>
  <c r="A25" i="2"/>
  <c r="N26" i="2"/>
  <c r="S26" i="2" s="1"/>
  <c r="F29" i="2"/>
  <c r="F30" i="2"/>
  <c r="O29" i="2"/>
  <c r="Q29" i="2" s="1"/>
  <c r="J29" i="2"/>
  <c r="A29" i="2"/>
  <c r="N30" i="2"/>
  <c r="S30" i="2" s="1"/>
  <c r="F33" i="2"/>
  <c r="F34" i="2"/>
  <c r="O33" i="2"/>
  <c r="Q33" i="2" s="1"/>
  <c r="J33" i="2"/>
  <c r="A33" i="2"/>
  <c r="N34" i="2"/>
  <c r="S34" i="2" s="1"/>
  <c r="F37" i="2"/>
  <c r="F38" i="2"/>
  <c r="O37" i="2"/>
  <c r="Q37" i="2" s="1"/>
  <c r="J37" i="2"/>
  <c r="A37" i="2"/>
  <c r="N38" i="2"/>
  <c r="S38" i="2" s="1"/>
  <c r="F41" i="2"/>
  <c r="F42" i="2"/>
  <c r="O41" i="2"/>
  <c r="Q41" i="2" s="1"/>
  <c r="J41" i="2"/>
  <c r="A41" i="2"/>
  <c r="N42" i="2"/>
  <c r="S42" i="2" s="1"/>
  <c r="O46" i="2"/>
  <c r="Q46" i="2" s="1"/>
  <c r="J46" i="2"/>
  <c r="A46" i="2"/>
  <c r="N45" i="2"/>
  <c r="S45" i="2" s="1"/>
  <c r="N46" i="2"/>
  <c r="S46" i="2" s="1"/>
  <c r="F45" i="2"/>
  <c r="J45" i="2"/>
  <c r="O45" i="2"/>
  <c r="Q45" i="2" s="1"/>
  <c r="O50" i="2"/>
  <c r="Q50" i="2" s="1"/>
  <c r="J50" i="2"/>
  <c r="A50" i="2"/>
  <c r="N49" i="2"/>
  <c r="S49" i="2" s="1"/>
  <c r="N50" i="2"/>
  <c r="S50" i="2" s="1"/>
  <c r="F49" i="2"/>
  <c r="F50" i="2"/>
  <c r="A49" i="2"/>
  <c r="O49" i="2"/>
  <c r="Q49" i="2" s="1"/>
  <c r="O54" i="2"/>
  <c r="Q54" i="2" s="1"/>
  <c r="J54" i="2"/>
  <c r="A54" i="2"/>
  <c r="N53" i="2"/>
  <c r="S53" i="2" s="1"/>
  <c r="N54" i="2"/>
  <c r="S54" i="2" s="1"/>
  <c r="F53" i="2"/>
  <c r="F54" i="2"/>
  <c r="O53" i="2"/>
  <c r="Q53" i="2" s="1"/>
  <c r="J53" i="2"/>
  <c r="A53" i="2"/>
  <c r="O58" i="2"/>
  <c r="Q58" i="2" s="1"/>
  <c r="J58" i="2"/>
  <c r="A58" i="2"/>
  <c r="N57" i="2"/>
  <c r="S57" i="2" s="1"/>
  <c r="N58" i="2"/>
  <c r="S58" i="2" s="1"/>
  <c r="F57" i="2"/>
  <c r="F58" i="2"/>
  <c r="O57" i="2"/>
  <c r="Q57" i="2" s="1"/>
  <c r="J57" i="2"/>
  <c r="A57" i="2"/>
  <c r="O62" i="2"/>
  <c r="Q62" i="2" s="1"/>
  <c r="J62" i="2"/>
  <c r="A62" i="2"/>
  <c r="N61" i="2"/>
  <c r="S61" i="2" s="1"/>
  <c r="N62" i="2"/>
  <c r="S62" i="2" s="1"/>
  <c r="F61" i="2"/>
  <c r="F62" i="2"/>
  <c r="O61" i="2"/>
  <c r="Q61" i="2" s="1"/>
  <c r="J61" i="2"/>
  <c r="A61" i="2"/>
  <c r="O66" i="2"/>
  <c r="Q66" i="2" s="1"/>
  <c r="J66" i="2"/>
  <c r="A66" i="2"/>
  <c r="N65" i="2"/>
  <c r="S65" i="2" s="1"/>
  <c r="N66" i="2"/>
  <c r="S66" i="2" s="1"/>
  <c r="F65" i="2"/>
  <c r="F66" i="2"/>
  <c r="O65" i="2"/>
  <c r="Q65" i="2" s="1"/>
  <c r="J65" i="2"/>
  <c r="A65" i="2"/>
  <c r="N70" i="2"/>
  <c r="S70" i="2" s="1"/>
  <c r="A70" i="2"/>
  <c r="N69" i="2"/>
  <c r="S69" i="2" s="1"/>
  <c r="J70" i="2"/>
  <c r="F69" i="2"/>
  <c r="O70" i="2"/>
  <c r="Q70" i="2" s="1"/>
  <c r="F70" i="2"/>
  <c r="O69" i="2"/>
  <c r="Q69" i="2" s="1"/>
  <c r="J69" i="2"/>
  <c r="A69" i="2"/>
  <c r="F74" i="2"/>
  <c r="O73" i="2"/>
  <c r="Q73" i="2" s="1"/>
  <c r="J73" i="2"/>
  <c r="A73" i="2"/>
  <c r="O74" i="2"/>
  <c r="Q74" i="2" s="1"/>
  <c r="J74" i="2"/>
  <c r="A74" i="2"/>
  <c r="N73" i="2"/>
  <c r="S73" i="2" s="1"/>
  <c r="F73" i="2"/>
  <c r="N74" i="2"/>
  <c r="S74" i="2" s="1"/>
  <c r="F78" i="2"/>
  <c r="O77" i="2"/>
  <c r="Q77" i="2" s="1"/>
  <c r="J77" i="2"/>
  <c r="A77" i="2"/>
  <c r="O78" i="2"/>
  <c r="Q78" i="2" s="1"/>
  <c r="J78" i="2"/>
  <c r="A78" i="2"/>
  <c r="N77" i="2"/>
  <c r="S77" i="2" s="1"/>
  <c r="F77" i="2"/>
  <c r="N78" i="2"/>
  <c r="S78" i="2" s="1"/>
  <c r="F82" i="2"/>
  <c r="O81" i="2"/>
  <c r="Q81" i="2" s="1"/>
  <c r="J81" i="2"/>
  <c r="A81" i="2"/>
  <c r="O82" i="2"/>
  <c r="Q82" i="2" s="1"/>
  <c r="J82" i="2"/>
  <c r="A82" i="2"/>
  <c r="N81" i="2"/>
  <c r="S81" i="2" s="1"/>
  <c r="F81" i="2"/>
  <c r="N82" i="2"/>
  <c r="S82" i="2" s="1"/>
  <c r="F86" i="2"/>
  <c r="O85" i="2"/>
  <c r="Q85" i="2" s="1"/>
  <c r="J85" i="2"/>
  <c r="A85" i="2"/>
  <c r="O86" i="2"/>
  <c r="Q86" i="2" s="1"/>
  <c r="J86" i="2"/>
  <c r="A86" i="2"/>
  <c r="N85" i="2"/>
  <c r="S85" i="2" s="1"/>
  <c r="F85" i="2"/>
  <c r="N86" i="2"/>
  <c r="S86" i="2" s="1"/>
  <c r="F90" i="2"/>
  <c r="O89" i="2"/>
  <c r="Q89" i="2" s="1"/>
  <c r="J89" i="2"/>
  <c r="A89" i="2"/>
  <c r="O90" i="2"/>
  <c r="Q90" i="2" s="1"/>
  <c r="J90" i="2"/>
  <c r="A90" i="2"/>
  <c r="N89" i="2"/>
  <c r="S89" i="2" s="1"/>
  <c r="N90" i="2"/>
  <c r="S90" i="2" s="1"/>
  <c r="F89" i="2"/>
  <c r="F94" i="2"/>
  <c r="O93" i="2"/>
  <c r="Q93" i="2" s="1"/>
  <c r="J93" i="2"/>
  <c r="A93" i="2"/>
  <c r="O94" i="2"/>
  <c r="Q94" i="2" s="1"/>
  <c r="J94" i="2"/>
  <c r="A94" i="2"/>
  <c r="N93" i="2"/>
  <c r="S93" i="2" s="1"/>
  <c r="N94" i="2"/>
  <c r="S94" i="2" s="1"/>
  <c r="F93" i="2"/>
  <c r="F98" i="2"/>
  <c r="O97" i="2"/>
  <c r="Q97" i="2" s="1"/>
  <c r="J97" i="2"/>
  <c r="A97" i="2"/>
  <c r="O98" i="2"/>
  <c r="Q98" i="2" s="1"/>
  <c r="J98" i="2"/>
  <c r="A98" i="2"/>
  <c r="N97" i="2"/>
  <c r="S97" i="2" s="1"/>
  <c r="N98" i="2"/>
  <c r="S98" i="2" s="1"/>
  <c r="F97" i="2"/>
  <c r="F102" i="2"/>
  <c r="O101" i="2"/>
  <c r="Q101" i="2" s="1"/>
  <c r="J101" i="2"/>
  <c r="A101" i="2"/>
  <c r="O102" i="2"/>
  <c r="Q102" i="2" s="1"/>
  <c r="J102" i="2"/>
  <c r="A102" i="2"/>
  <c r="N101" i="2"/>
  <c r="S101" i="2" s="1"/>
  <c r="N102" i="2"/>
  <c r="S102" i="2" s="1"/>
  <c r="F101" i="2"/>
  <c r="N12" i="2"/>
  <c r="A13" i="2"/>
  <c r="J13" i="2"/>
  <c r="O13" i="2"/>
  <c r="Q13" i="2" s="1"/>
  <c r="F14" i="2"/>
  <c r="K15" i="2"/>
  <c r="A18" i="2"/>
  <c r="N21" i="2"/>
  <c r="S21" i="2" s="1"/>
  <c r="O22" i="2"/>
  <c r="Q22" i="2" s="1"/>
  <c r="N29" i="2"/>
  <c r="S29" i="2" s="1"/>
  <c r="O30" i="2"/>
  <c r="Q30" i="2" s="1"/>
  <c r="N37" i="2"/>
  <c r="S37" i="2" s="1"/>
  <c r="O38" i="2"/>
  <c r="Q38" i="2" s="1"/>
  <c r="A45" i="2"/>
  <c r="J49" i="2"/>
  <c r="H103" i="2"/>
  <c r="K103" i="2" s="1"/>
  <c r="H99" i="2"/>
  <c r="K99" i="2" s="1"/>
  <c r="H95" i="2"/>
  <c r="K95" i="2" s="1"/>
  <c r="H91" i="2"/>
  <c r="K91" i="2" s="1"/>
  <c r="H87" i="2"/>
  <c r="H83" i="2"/>
  <c r="K83" i="2" s="1"/>
  <c r="H79" i="2"/>
  <c r="K79" i="2" s="1"/>
  <c r="H75" i="2"/>
  <c r="K75" i="2" s="1"/>
  <c r="H71" i="2"/>
  <c r="H100" i="2"/>
  <c r="K100" i="2" s="1"/>
  <c r="H96" i="2"/>
  <c r="K96" i="2" s="1"/>
  <c r="H92" i="2"/>
  <c r="K92" i="2" s="1"/>
  <c r="H88" i="2"/>
  <c r="K88" i="2" s="1"/>
  <c r="H84" i="2"/>
  <c r="K84" i="2" s="1"/>
  <c r="H80" i="2"/>
  <c r="K80" i="2" s="1"/>
  <c r="H76" i="2"/>
  <c r="K76" i="2" s="1"/>
  <c r="H72" i="2"/>
  <c r="K72" i="2" s="1"/>
  <c r="H101" i="2"/>
  <c r="K101" i="2" s="1"/>
  <c r="H97" i="2"/>
  <c r="K97" i="2" s="1"/>
  <c r="H93" i="2"/>
  <c r="K93" i="2" s="1"/>
  <c r="H89" i="2"/>
  <c r="H102" i="2"/>
  <c r="K102" i="2" s="1"/>
  <c r="H98" i="2"/>
  <c r="K98" i="2" s="1"/>
  <c r="H94" i="2"/>
  <c r="K94" i="2" s="1"/>
  <c r="H90" i="2"/>
  <c r="K90" i="2" s="1"/>
  <c r="H86" i="2"/>
  <c r="H82" i="2"/>
  <c r="K82" i="2" s="1"/>
  <c r="H78" i="2"/>
  <c r="K78" i="2" s="1"/>
  <c r="H74" i="2"/>
  <c r="K74" i="2" s="1"/>
  <c r="H70" i="2"/>
  <c r="K70" i="2" s="1"/>
  <c r="H85" i="2"/>
  <c r="K85" i="2" s="1"/>
  <c r="H77" i="2"/>
  <c r="K77" i="2" s="1"/>
  <c r="H68" i="2"/>
  <c r="K68" i="2" s="1"/>
  <c r="H64" i="2"/>
  <c r="K64" i="2" s="1"/>
  <c r="H60" i="2"/>
  <c r="K60" i="2" s="1"/>
  <c r="H56" i="2"/>
  <c r="K56" i="2" s="1"/>
  <c r="H52" i="2"/>
  <c r="K52" i="2" s="1"/>
  <c r="H48" i="2"/>
  <c r="K48" i="2" s="1"/>
  <c r="H69" i="2"/>
  <c r="K69" i="2" s="1"/>
  <c r="H65" i="2"/>
  <c r="K65" i="2" s="1"/>
  <c r="H61" i="2"/>
  <c r="K61" i="2" s="1"/>
  <c r="H57" i="2"/>
  <c r="K57" i="2" s="1"/>
  <c r="H53" i="2"/>
  <c r="K53" i="2" s="1"/>
  <c r="H49" i="2"/>
  <c r="K49" i="2" s="1"/>
  <c r="H45" i="2"/>
  <c r="K45" i="2" s="1"/>
  <c r="H81" i="2"/>
  <c r="K81" i="2" s="1"/>
  <c r="H73" i="2"/>
  <c r="K73" i="2" s="1"/>
  <c r="H66" i="2"/>
  <c r="K66" i="2" s="1"/>
  <c r="H62" i="2"/>
  <c r="K62" i="2" s="1"/>
  <c r="H58" i="2"/>
  <c r="K58" i="2" s="1"/>
  <c r="H54" i="2"/>
  <c r="K54" i="2" s="1"/>
  <c r="H50" i="2"/>
  <c r="K50" i="2" s="1"/>
  <c r="H46" i="2"/>
  <c r="K46" i="2" s="1"/>
  <c r="H67" i="2"/>
  <c r="K67" i="2" s="1"/>
  <c r="H63" i="2"/>
  <c r="K63" i="2" s="1"/>
  <c r="H59" i="2"/>
  <c r="K59" i="2" s="1"/>
  <c r="H55" i="2"/>
  <c r="K55" i="2" s="1"/>
  <c r="H51" i="2"/>
  <c r="K51" i="2" s="1"/>
  <c r="H42" i="2"/>
  <c r="K42" i="2" s="1"/>
  <c r="H38" i="2"/>
  <c r="K38" i="2" s="1"/>
  <c r="H34" i="2"/>
  <c r="K34" i="2" s="1"/>
  <c r="H30" i="2"/>
  <c r="K30" i="2" s="1"/>
  <c r="H26" i="2"/>
  <c r="K26" i="2" s="1"/>
  <c r="K18" i="2"/>
  <c r="H43" i="2"/>
  <c r="K43" i="2" s="1"/>
  <c r="H39" i="2"/>
  <c r="K39" i="2" s="1"/>
  <c r="H35" i="2"/>
  <c r="K35" i="2" s="1"/>
  <c r="H31" i="2"/>
  <c r="K31" i="2" s="1"/>
  <c r="H27" i="2"/>
  <c r="K27" i="2" s="1"/>
  <c r="K19" i="2"/>
  <c r="H44" i="2"/>
  <c r="K44" i="2" s="1"/>
  <c r="H41" i="2"/>
  <c r="K41" i="2" s="1"/>
  <c r="H37" i="2"/>
  <c r="K37" i="2" s="1"/>
  <c r="H33" i="2"/>
  <c r="K33" i="2" s="1"/>
  <c r="H29" i="2"/>
  <c r="K29" i="2" s="1"/>
  <c r="K21" i="2"/>
  <c r="K17" i="2"/>
  <c r="O16" i="2"/>
  <c r="Q16" i="2" s="1"/>
  <c r="J16" i="2"/>
  <c r="A16" i="2"/>
  <c r="N15" i="2"/>
  <c r="S15" i="2" s="1"/>
  <c r="F16" i="2"/>
  <c r="O15" i="2"/>
  <c r="Q15" i="2" s="1"/>
  <c r="J15" i="2"/>
  <c r="A15" i="2"/>
  <c r="O20" i="2"/>
  <c r="Q20" i="2" s="1"/>
  <c r="J20" i="2"/>
  <c r="N19" i="2"/>
  <c r="S19" i="2" s="1"/>
  <c r="N20" i="2"/>
  <c r="S20" i="2" s="1"/>
  <c r="F20" i="2"/>
  <c r="O19" i="2"/>
  <c r="Q19" i="2" s="1"/>
  <c r="J19" i="2"/>
  <c r="O24" i="2"/>
  <c r="Q24" i="2" s="1"/>
  <c r="J24" i="2"/>
  <c r="I24" i="2" s="1"/>
  <c r="A24" i="2"/>
  <c r="N23" i="2"/>
  <c r="S23" i="2" s="1"/>
  <c r="N24" i="2"/>
  <c r="S24" i="2" s="1"/>
  <c r="F24" i="2"/>
  <c r="O23" i="2"/>
  <c r="Q23" i="2" s="1"/>
  <c r="J23" i="2"/>
  <c r="A23" i="2"/>
  <c r="O28" i="2"/>
  <c r="Q28" i="2" s="1"/>
  <c r="J28" i="2"/>
  <c r="A28" i="2"/>
  <c r="N27" i="2"/>
  <c r="S27" i="2" s="1"/>
  <c r="N28" i="2"/>
  <c r="S28" i="2" s="1"/>
  <c r="F28" i="2"/>
  <c r="O27" i="2"/>
  <c r="Q27" i="2" s="1"/>
  <c r="J27" i="2"/>
  <c r="A27" i="2"/>
  <c r="O32" i="2"/>
  <c r="Q32" i="2" s="1"/>
  <c r="J32" i="2"/>
  <c r="A32" i="2"/>
  <c r="N31" i="2"/>
  <c r="S31" i="2" s="1"/>
  <c r="N32" i="2"/>
  <c r="S32" i="2" s="1"/>
  <c r="F32" i="2"/>
  <c r="O31" i="2"/>
  <c r="Q31" i="2" s="1"/>
  <c r="J31" i="2"/>
  <c r="A31" i="2"/>
  <c r="O36" i="2"/>
  <c r="Q36" i="2" s="1"/>
  <c r="J36" i="2"/>
  <c r="A36" i="2"/>
  <c r="N35" i="2"/>
  <c r="S35" i="2" s="1"/>
  <c r="N36" i="2"/>
  <c r="S36" i="2" s="1"/>
  <c r="F36" i="2"/>
  <c r="O35" i="2"/>
  <c r="Q35" i="2" s="1"/>
  <c r="J35" i="2"/>
  <c r="A35" i="2"/>
  <c r="O40" i="2"/>
  <c r="Q40" i="2" s="1"/>
  <c r="J40" i="2"/>
  <c r="A40" i="2"/>
  <c r="N39" i="2"/>
  <c r="S39" i="2" s="1"/>
  <c r="N40" i="2"/>
  <c r="S40" i="2" s="1"/>
  <c r="F40" i="2"/>
  <c r="O39" i="2"/>
  <c r="Q39" i="2" s="1"/>
  <c r="J39" i="2"/>
  <c r="A39" i="2"/>
  <c r="F44" i="2"/>
  <c r="O44" i="2"/>
  <c r="Q44" i="2" s="1"/>
  <c r="A44" i="2"/>
  <c r="N43" i="2"/>
  <c r="S43" i="2" s="1"/>
  <c r="J44" i="2"/>
  <c r="N44" i="2"/>
  <c r="S44" i="2" s="1"/>
  <c r="O43" i="2"/>
  <c r="Q43" i="2" s="1"/>
  <c r="J43" i="2"/>
  <c r="A43" i="2"/>
  <c r="F47" i="2"/>
  <c r="F48" i="2"/>
  <c r="O47" i="2"/>
  <c r="Q47" i="2" s="1"/>
  <c r="J47" i="2"/>
  <c r="A47" i="2"/>
  <c r="O48" i="2"/>
  <c r="Q48" i="2" s="1"/>
  <c r="J48" i="2"/>
  <c r="A48" i="2"/>
  <c r="N47" i="2"/>
  <c r="S47" i="2" s="1"/>
  <c r="N48" i="2"/>
  <c r="S48" i="2" s="1"/>
  <c r="F51" i="2"/>
  <c r="F52" i="2"/>
  <c r="O51" i="2"/>
  <c r="Q51" i="2" s="1"/>
  <c r="J51" i="2"/>
  <c r="A51" i="2"/>
  <c r="O52" i="2"/>
  <c r="Q52" i="2" s="1"/>
  <c r="J52" i="2"/>
  <c r="A52" i="2"/>
  <c r="N51" i="2"/>
  <c r="S51" i="2" s="1"/>
  <c r="N52" i="2"/>
  <c r="S52" i="2" s="1"/>
  <c r="F55" i="2"/>
  <c r="F56" i="2"/>
  <c r="O55" i="2"/>
  <c r="Q55" i="2" s="1"/>
  <c r="J55" i="2"/>
  <c r="A55" i="2"/>
  <c r="O56" i="2"/>
  <c r="Q56" i="2" s="1"/>
  <c r="J56" i="2"/>
  <c r="A56" i="2"/>
  <c r="N55" i="2"/>
  <c r="S55" i="2" s="1"/>
  <c r="N56" i="2"/>
  <c r="S56" i="2" s="1"/>
  <c r="F59" i="2"/>
  <c r="F60" i="2"/>
  <c r="O59" i="2"/>
  <c r="Q59" i="2" s="1"/>
  <c r="J59" i="2"/>
  <c r="A59" i="2"/>
  <c r="O60" i="2"/>
  <c r="Q60" i="2" s="1"/>
  <c r="J60" i="2"/>
  <c r="A60" i="2"/>
  <c r="N59" i="2"/>
  <c r="S59" i="2" s="1"/>
  <c r="N60" i="2"/>
  <c r="S60" i="2" s="1"/>
  <c r="F63" i="2"/>
  <c r="F64" i="2"/>
  <c r="O63" i="2"/>
  <c r="Q63" i="2" s="1"/>
  <c r="J63" i="2"/>
  <c r="A63" i="2"/>
  <c r="O64" i="2"/>
  <c r="Q64" i="2" s="1"/>
  <c r="J64" i="2"/>
  <c r="A64" i="2"/>
  <c r="N63" i="2"/>
  <c r="S63" i="2" s="1"/>
  <c r="N64" i="2"/>
  <c r="S64" i="2" s="1"/>
  <c r="F67" i="2"/>
  <c r="F68" i="2"/>
  <c r="O67" i="2"/>
  <c r="Q67" i="2" s="1"/>
  <c r="J67" i="2"/>
  <c r="A67" i="2"/>
  <c r="O68" i="2"/>
  <c r="Q68" i="2" s="1"/>
  <c r="J68" i="2"/>
  <c r="A68" i="2"/>
  <c r="N67" i="2"/>
  <c r="S67" i="2" s="1"/>
  <c r="N68" i="2"/>
  <c r="S68" i="2" s="1"/>
  <c r="N72" i="2"/>
  <c r="S72" i="2" s="1"/>
  <c r="F71" i="2"/>
  <c r="O72" i="2"/>
  <c r="Q72" i="2" s="1"/>
  <c r="J72" i="2"/>
  <c r="A72" i="2"/>
  <c r="N71" i="2"/>
  <c r="S71" i="2" s="1"/>
  <c r="J71" i="2"/>
  <c r="F72" i="2"/>
  <c r="A71" i="2"/>
  <c r="O71" i="2"/>
  <c r="Q71" i="2" s="1"/>
  <c r="N76" i="2"/>
  <c r="S76" i="2" s="1"/>
  <c r="F75" i="2"/>
  <c r="O76" i="2"/>
  <c r="Q76" i="2" s="1"/>
  <c r="J76" i="2"/>
  <c r="A76" i="2"/>
  <c r="N75" i="2"/>
  <c r="S75" i="2" s="1"/>
  <c r="F76" i="2"/>
  <c r="A75" i="2"/>
  <c r="O75" i="2"/>
  <c r="Q75" i="2" s="1"/>
  <c r="J75" i="2"/>
  <c r="N80" i="2"/>
  <c r="S80" i="2" s="1"/>
  <c r="F79" i="2"/>
  <c r="O80" i="2"/>
  <c r="Q80" i="2" s="1"/>
  <c r="J80" i="2"/>
  <c r="A80" i="2"/>
  <c r="N79" i="2"/>
  <c r="S79" i="2" s="1"/>
  <c r="J79" i="2"/>
  <c r="F80" i="2"/>
  <c r="A79" i="2"/>
  <c r="O79" i="2"/>
  <c r="Q79" i="2" s="1"/>
  <c r="N84" i="2"/>
  <c r="S84" i="2" s="1"/>
  <c r="F83" i="2"/>
  <c r="O84" i="2"/>
  <c r="Q84" i="2" s="1"/>
  <c r="J84" i="2"/>
  <c r="A84" i="2"/>
  <c r="N83" i="2"/>
  <c r="S83" i="2" s="1"/>
  <c r="F84" i="2"/>
  <c r="A83" i="2"/>
  <c r="O83" i="2"/>
  <c r="Q83" i="2" s="1"/>
  <c r="J83" i="2"/>
  <c r="N88" i="2"/>
  <c r="S88" i="2" s="1"/>
  <c r="F87" i="2"/>
  <c r="O88" i="2"/>
  <c r="Q88" i="2" s="1"/>
  <c r="J88" i="2"/>
  <c r="A88" i="2"/>
  <c r="N87" i="2"/>
  <c r="S87" i="2" s="1"/>
  <c r="J87" i="2"/>
  <c r="F88" i="2"/>
  <c r="A87" i="2"/>
  <c r="O87" i="2"/>
  <c r="Q87" i="2" s="1"/>
  <c r="N92" i="2"/>
  <c r="S92" i="2" s="1"/>
  <c r="F91" i="2"/>
  <c r="F92" i="2"/>
  <c r="O91" i="2"/>
  <c r="Q91" i="2" s="1"/>
  <c r="J91" i="2"/>
  <c r="A91" i="2"/>
  <c r="O92" i="2"/>
  <c r="Q92" i="2" s="1"/>
  <c r="J92" i="2"/>
  <c r="A92" i="2"/>
  <c r="N91" i="2"/>
  <c r="S91" i="2" s="1"/>
  <c r="N96" i="2"/>
  <c r="S96" i="2" s="1"/>
  <c r="F95" i="2"/>
  <c r="F96" i="2"/>
  <c r="O95" i="2"/>
  <c r="Q95" i="2" s="1"/>
  <c r="J95" i="2"/>
  <c r="A95" i="2"/>
  <c r="O96" i="2"/>
  <c r="Q96" i="2" s="1"/>
  <c r="J96" i="2"/>
  <c r="A96" i="2"/>
  <c r="N95" i="2"/>
  <c r="S95" i="2" s="1"/>
  <c r="N100" i="2"/>
  <c r="S100" i="2" s="1"/>
  <c r="F99" i="2"/>
  <c r="F100" i="2"/>
  <c r="O99" i="2"/>
  <c r="Q99" i="2" s="1"/>
  <c r="J99" i="2"/>
  <c r="A99" i="2"/>
  <c r="O100" i="2"/>
  <c r="Q100" i="2" s="1"/>
  <c r="J100" i="2"/>
  <c r="A100" i="2"/>
  <c r="N99" i="2"/>
  <c r="S99" i="2" s="1"/>
  <c r="F103" i="2"/>
  <c r="O103" i="2"/>
  <c r="Q103" i="2" s="1"/>
  <c r="J103" i="2"/>
  <c r="A103" i="2"/>
  <c r="N103" i="2"/>
  <c r="S103" i="2" s="1"/>
  <c r="K13" i="2"/>
  <c r="K16" i="2"/>
  <c r="N17" i="2"/>
  <c r="S17" i="2" s="1"/>
  <c r="N25" i="2"/>
  <c r="S25" i="2" s="1"/>
  <c r="O26" i="2"/>
  <c r="Q26" i="2" s="1"/>
  <c r="N33" i="2"/>
  <c r="S33" i="2" s="1"/>
  <c r="O34" i="2"/>
  <c r="Q34" i="2" s="1"/>
  <c r="N41" i="2"/>
  <c r="S41" i="2" s="1"/>
  <c r="O42" i="2"/>
  <c r="Q42" i="2" s="1"/>
  <c r="F46" i="2"/>
  <c r="H12" i="2"/>
  <c r="K12" i="2" s="1"/>
  <c r="N13" i="2"/>
  <c r="S13" i="2" s="1"/>
  <c r="A14" i="2"/>
  <c r="J14" i="2"/>
  <c r="F15" i="2"/>
  <c r="A17" i="2"/>
  <c r="O17" i="2"/>
  <c r="Q17" i="2" s="1"/>
  <c r="J18" i="2"/>
  <c r="F19" i="2"/>
  <c r="K20" i="2"/>
  <c r="J22" i="2"/>
  <c r="A26" i="2"/>
  <c r="F27" i="2"/>
  <c r="J30" i="2"/>
  <c r="A34" i="2"/>
  <c r="F35" i="2"/>
  <c r="H36" i="2"/>
  <c r="K36" i="2" s="1"/>
  <c r="J38" i="2"/>
  <c r="A42" i="2"/>
  <c r="F43" i="2"/>
  <c r="K89" i="2"/>
  <c r="K71" i="2"/>
  <c r="K87" i="2"/>
  <c r="K86" i="2"/>
  <c r="K24" i="2" l="1"/>
  <c r="B7" i="2" s="1"/>
  <c r="L41" i="2" s="1"/>
  <c r="S12" i="2"/>
  <c r="AF9" i="2"/>
  <c r="AF6" i="2"/>
  <c r="AF3" i="2"/>
  <c r="AF8" i="2"/>
  <c r="AF5" i="2"/>
  <c r="AF10" i="2"/>
  <c r="AF4" i="2"/>
  <c r="AF1" i="2"/>
  <c r="AF7" i="2"/>
  <c r="AF2" i="2"/>
  <c r="L39" i="2" l="1"/>
  <c r="L15" i="2"/>
  <c r="L38" i="2"/>
  <c r="L63" i="2"/>
  <c r="L25" i="2"/>
  <c r="L66" i="2"/>
  <c r="L35" i="2"/>
  <c r="L56" i="2"/>
  <c r="L74" i="2"/>
  <c r="L88" i="2"/>
  <c r="L13" i="2"/>
  <c r="L90" i="2"/>
  <c r="L67" i="2"/>
  <c r="L97" i="2"/>
  <c r="L65" i="2"/>
  <c r="L14" i="2"/>
  <c r="L95" i="2"/>
  <c r="L26" i="2"/>
  <c r="L21" i="2"/>
  <c r="L50" i="2"/>
  <c r="L24" i="2"/>
  <c r="L85" i="2"/>
  <c r="L68" i="2"/>
  <c r="L62" i="2"/>
  <c r="L44" i="2"/>
  <c r="L40" i="2"/>
  <c r="L30" i="2"/>
  <c r="L94" i="2"/>
  <c r="L17" i="2"/>
  <c r="L80" i="2"/>
  <c r="L27" i="2"/>
  <c r="L71" i="2"/>
  <c r="L82" i="2"/>
  <c r="L55" i="2"/>
  <c r="L75" i="2"/>
  <c r="L99" i="2"/>
  <c r="L98" i="2"/>
  <c r="L20" i="2"/>
  <c r="L54" i="2"/>
  <c r="L23" i="2"/>
  <c r="L76" i="2"/>
  <c r="L22" i="2"/>
  <c r="L12" i="2"/>
  <c r="L102" i="2"/>
  <c r="L81" i="2"/>
  <c r="L18" i="2"/>
  <c r="L93" i="2"/>
  <c r="L84" i="2"/>
  <c r="L64" i="2"/>
  <c r="L53" i="2"/>
  <c r="T7" i="2"/>
  <c r="B8" i="2"/>
  <c r="B10" i="2" s="1"/>
  <c r="L47" i="2"/>
  <c r="L45" i="2"/>
  <c r="L87" i="2"/>
  <c r="L52" i="2"/>
  <c r="L101" i="2"/>
  <c r="L72" i="2"/>
  <c r="L34" i="2"/>
  <c r="L37" i="2"/>
  <c r="L70" i="2"/>
  <c r="L78" i="2"/>
  <c r="L100" i="2"/>
  <c r="L51" i="2"/>
  <c r="L49" i="2"/>
  <c r="L79" i="2"/>
  <c r="L69" i="2"/>
  <c r="L33" i="2"/>
  <c r="L57" i="2"/>
  <c r="L96" i="2"/>
  <c r="L42" i="2"/>
  <c r="L32" i="2"/>
  <c r="L92" i="2"/>
  <c r="L59" i="2"/>
  <c r="L19" i="2"/>
  <c r="L29" i="2"/>
  <c r="L89" i="2"/>
  <c r="L103" i="2"/>
  <c r="L83" i="2"/>
  <c r="L91" i="2"/>
  <c r="L46" i="2"/>
  <c r="L31" i="2"/>
  <c r="L60" i="2"/>
  <c r="L73" i="2"/>
  <c r="L48" i="2"/>
  <c r="L58" i="2"/>
  <c r="L43" i="2"/>
  <c r="L77" i="2"/>
  <c r="L86" i="2"/>
  <c r="L36" i="2"/>
  <c r="L61" i="2"/>
  <c r="L16" i="2"/>
  <c r="L28" i="2"/>
</calcChain>
</file>

<file path=xl/comments1.xml><?xml version="1.0" encoding="utf-8"?>
<comments xmlns="http://schemas.openxmlformats.org/spreadsheetml/2006/main">
  <authors>
    <author/>
    <author>CarlosMW</author>
  </authors>
  <commentList>
    <comment ref="B4" authorId="0">
      <text>
        <r>
          <rPr>
            <sz val="10"/>
            <color rgb="FF000000"/>
            <rFont val="Arial"/>
            <family val="2"/>
          </rPr>
          <t xml:space="preserve">Poner aquí el número de piezas que deberían salir con la cantidad de ingredientes establecidos como base
</t>
        </r>
      </text>
    </comment>
    <comment ref="B6" authorId="0">
      <text>
        <r>
          <rPr>
            <sz val="10"/>
            <color rgb="FF000000"/>
            <rFont val="Arial"/>
            <family val="2"/>
          </rPr>
          <t xml:space="preserve">Pon aquí las piezas que quieres hacer para obtener las medidas de ingredientes necesarias
</t>
        </r>
      </text>
    </comment>
    <comment ref="B11" authorId="0">
      <text>
        <r>
          <rPr>
            <sz val="10"/>
            <color rgb="FF000000"/>
            <rFont val="Arial"/>
            <family val="2"/>
          </rPr>
          <t>Escribe o busca sobre cada celda de esta columna para añadir el ingrediente de tu lista personalizada
	-Carlos Tessini</t>
        </r>
      </text>
    </comment>
    <comment ref="G11" authorId="1">
      <text>
        <r>
          <rPr>
            <b/>
            <sz val="9"/>
            <color indexed="81"/>
            <rFont val="Tahoma"/>
            <family val="2"/>
          </rPr>
          <t>CarlosMW:</t>
        </r>
        <r>
          <rPr>
            <sz val="9"/>
            <color indexed="81"/>
            <rFont val="Tahoma"/>
            <family val="2"/>
          </rPr>
          <t xml:space="preserve">
Poner la cantidad en:
Gramos
Mililitros (CC)
Unidades
Minutos
</t>
        </r>
      </text>
    </comment>
    <comment ref="B12" authorId="1">
      <text>
        <r>
          <rPr>
            <b/>
            <sz val="9"/>
            <color indexed="81"/>
            <rFont val="Tahoma"/>
            <family val="2"/>
          </rPr>
          <t>CarlosMW:</t>
        </r>
        <r>
          <rPr>
            <sz val="9"/>
            <color indexed="81"/>
            <rFont val="Tahoma"/>
            <family val="2"/>
          </rPr>
          <t xml:space="preserve">
Hemos establecido 3 tipos de costes de mano de obra, para que puedas separar las labores.
</t>
        </r>
      </text>
    </comment>
  </commentList>
</comments>
</file>

<file path=xl/sharedStrings.xml><?xml version="1.0" encoding="utf-8"?>
<sst xmlns="http://schemas.openxmlformats.org/spreadsheetml/2006/main" count="587" uniqueCount="132">
  <si>
    <t>Referencia (opc)</t>
  </si>
  <si>
    <t>Nombre de ingrediente</t>
  </si>
  <si>
    <t>ud/medida</t>
  </si>
  <si>
    <t>marca</t>
  </si>
  <si>
    <t>precio/ud/medida</t>
  </si>
  <si>
    <t>proveedor</t>
  </si>
  <si>
    <t>Alergenos</t>
  </si>
  <si>
    <t>Alérgenos alimentarios lista de declaración obligatoria:</t>
  </si>
  <si>
    <t>-</t>
  </si>
  <si>
    <t>Altramuz</t>
  </si>
  <si>
    <t>ref-4</t>
  </si>
  <si>
    <t>harina de fuerza</t>
  </si>
  <si>
    <t>Proveedor 4</t>
  </si>
  <si>
    <t>Cereales con gluten</t>
  </si>
  <si>
    <t>Apio</t>
  </si>
  <si>
    <t>ref-5</t>
  </si>
  <si>
    <t>harina floja</t>
  </si>
  <si>
    <t>Proveedor 5</t>
  </si>
  <si>
    <t>Cacahuetes</t>
  </si>
  <si>
    <t>ref-2</t>
  </si>
  <si>
    <t>leche entera</t>
  </si>
  <si>
    <t>Proveedor 2</t>
  </si>
  <si>
    <t>Lácteos</t>
  </si>
  <si>
    <t>ref-3</t>
  </si>
  <si>
    <t>mantequilla</t>
  </si>
  <si>
    <t>Proveedor 3</t>
  </si>
  <si>
    <t>Crustáceos</t>
  </si>
  <si>
    <t>ref-manzana</t>
  </si>
  <si>
    <t>manzana fresca</t>
  </si>
  <si>
    <t>&lt;----Antes de nada, te recomendamos añadir en las columnas de la izquierda la lista de los ingredientes que utilizas en tus elaboraciones. Puedes borrar los ejemplos y poner tu lista. Posteriormente puedes seguir añadiendo otros en la medida que te haga falta</t>
  </si>
  <si>
    <t>Frutos secos</t>
  </si>
  <si>
    <t>ref-6</t>
  </si>
  <si>
    <t>nata 35%</t>
  </si>
  <si>
    <t>Proveedor 6</t>
  </si>
  <si>
    <t>Huevos</t>
  </si>
  <si>
    <t>nuec1</t>
  </si>
  <si>
    <t>nueces</t>
  </si>
  <si>
    <t>marca 1</t>
  </si>
  <si>
    <t>Reseta</t>
  </si>
  <si>
    <t>almacén 1</t>
  </si>
  <si>
    <t>Tarta de manzanas</t>
  </si>
  <si>
    <t>alm52</t>
  </si>
  <si>
    <t>almendras</t>
  </si>
  <si>
    <t>marca 2</t>
  </si>
  <si>
    <t>almacén 2</t>
  </si>
  <si>
    <t>Moluscos</t>
  </si>
  <si>
    <t>cach563</t>
  </si>
  <si>
    <t>cacahuetes</t>
  </si>
  <si>
    <t>marca 3</t>
  </si>
  <si>
    <t>almacén 3</t>
  </si>
  <si>
    <t>Etiqueta:</t>
  </si>
  <si>
    <t>Mostaza</t>
  </si>
  <si>
    <t>choc70</t>
  </si>
  <si>
    <t>chocolate 70%</t>
  </si>
  <si>
    <t>marca 4</t>
  </si>
  <si>
    <t>almacén 4</t>
  </si>
  <si>
    <t>Pescado</t>
  </si>
  <si>
    <t>Ingredientes:</t>
  </si>
  <si>
    <t>choco36</t>
  </si>
  <si>
    <t>chocolate 36%</t>
  </si>
  <si>
    <t>marca 5</t>
  </si>
  <si>
    <t>almacén 5</t>
  </si>
  <si>
    <t>Sésamo</t>
  </si>
  <si>
    <t>huevos-m</t>
  </si>
  <si>
    <t xml:space="preserve">huevos medianos </t>
  </si>
  <si>
    <t>ud.</t>
  </si>
  <si>
    <t>almacén 6</t>
  </si>
  <si>
    <t>Soja</t>
  </si>
  <si>
    <t>Sulfitos</t>
  </si>
  <si>
    <t>Ud./receta base</t>
  </si>
  <si>
    <t>Dejar la masa en reposo 30 minutos a 32º.</t>
  </si>
  <si>
    <t>Unidades a realizar</t>
  </si>
  <si>
    <t>Alergenos:</t>
  </si>
  <si>
    <t>Coste total</t>
  </si>
  <si>
    <t>Coste por pieza</t>
  </si>
  <si>
    <t>Lote:</t>
  </si>
  <si>
    <t>Cad.:</t>
  </si>
  <si>
    <t>F. Elb</t>
  </si>
  <si>
    <t>Margen (factor) x</t>
  </si>
  <si>
    <t>PVP</t>
  </si>
  <si>
    <t>Caducidad (días)</t>
  </si>
  <si>
    <t>Referencia</t>
  </si>
  <si>
    <t>Ingrediente</t>
  </si>
  <si>
    <t>Observaciones</t>
  </si>
  <si>
    <t>Marca</t>
  </si>
  <si>
    <t>Cantidad base (ml/gr)</t>
  </si>
  <si>
    <t>Precio</t>
  </si>
  <si>
    <t>Cantidad total necesaria</t>
  </si>
  <si>
    <t>%</t>
  </si>
  <si>
    <t xml:space="preserve">
Antes de comenzar, te recomendamos: </t>
  </si>
  <si>
    <t xml:space="preserve">, </t>
  </si>
  <si>
    <t>104-mantequilla</t>
  </si>
  <si>
    <r>
      <t xml:space="preserve">
2º para comenzar a crear tus recetas ve nuevamente a "receta 1" (clic derecho) en </t>
    </r>
    <r>
      <rPr>
        <b/>
        <sz val="10"/>
        <color theme="1"/>
        <rFont val="Arial"/>
        <family val="2"/>
      </rPr>
      <t>mover o copia</t>
    </r>
    <r>
      <rPr>
        <sz val="10"/>
        <color theme="1"/>
        <rFont val="Arial"/>
        <family val="2"/>
      </rPr>
      <t>r</t>
    </r>
    <r>
      <rPr>
        <b/>
        <sz val="10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y marcar casilla de </t>
    </r>
    <r>
      <rPr>
        <b/>
        <sz val="10"/>
        <color rgb="FF000000"/>
        <rFont val="Arial"/>
        <family val="2"/>
      </rPr>
      <t>"crear una copia"</t>
    </r>
    <r>
      <rPr>
        <sz val="10"/>
        <color rgb="FF000000"/>
        <rFont val="Arial"/>
        <family val="2"/>
      </rPr>
      <t xml:space="preserve"> mantener esta como borrador de seguridad. Así, podrás ir duplicando hojas para añadir ilimitadas recetas.</t>
    </r>
  </si>
  <si>
    <t>Ud/medida</t>
  </si>
  <si>
    <t>azúcar glasear</t>
  </si>
  <si>
    <t>az-gl1</t>
  </si>
  <si>
    <t>marca 6</t>
  </si>
  <si>
    <t>marca 7</t>
  </si>
  <si>
    <t>limones</t>
  </si>
  <si>
    <t>lim-1</t>
  </si>
  <si>
    <t>agua</t>
  </si>
  <si>
    <t>agua-1</t>
  </si>
  <si>
    <t>azúcar blanco</t>
  </si>
  <si>
    <t>para la masa</t>
  </si>
  <si>
    <t>gr.</t>
  </si>
  <si>
    <t>ml.</t>
  </si>
  <si>
    <t>113-azúcar glasear</t>
  </si>
  <si>
    <t xml:space="preserve">112-huevos medianos </t>
  </si>
  <si>
    <t>114-limones</t>
  </si>
  <si>
    <t>115-agua</t>
  </si>
  <si>
    <t>para el relleno</t>
  </si>
  <si>
    <t>para el merengue</t>
  </si>
  <si>
    <t>para el merengue (SOLO CLARAS)</t>
  </si>
  <si>
    <t>MO</t>
  </si>
  <si>
    <t>relleno y merengue</t>
  </si>
  <si>
    <t>armado</t>
  </si>
  <si>
    <t>tartaleta</t>
  </si>
  <si>
    <t>min.</t>
  </si>
  <si>
    <r>
      <t>€</t>
    </r>
    <r>
      <rPr>
        <b/>
        <i/>
        <sz val="10"/>
        <color theme="1"/>
        <rFont val="Arial"/>
        <family val="2"/>
      </rPr>
      <t xml:space="preserve"> kg./lt./ud./hr.</t>
    </r>
  </si>
  <si>
    <t>azúcar moreno</t>
  </si>
  <si>
    <t>101-harina de fuerza</t>
  </si>
  <si>
    <t>117-azúcar blanco</t>
  </si>
  <si>
    <t>azc-1</t>
  </si>
  <si>
    <t>marca 9</t>
  </si>
  <si>
    <t>HORAS M.O. (min/€)</t>
  </si>
  <si>
    <t>100-HORAS M.O. (min/€)</t>
  </si>
  <si>
    <t>Kilogramos</t>
  </si>
  <si>
    <t>Litros</t>
  </si>
  <si>
    <t>Unidades</t>
  </si>
  <si>
    <t>Hora</t>
  </si>
  <si>
    <t>PONER LOS PRECIOS EN:</t>
  </si>
  <si>
    <t xml:space="preserve">
1º Mantener bloqueda la edición de los campos con fondo gris para que no falle el funcionamiento de la plantilla y sus fórmulas.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</si>
</sst>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€-1]"/>
    <numFmt numFmtId="165" formatCode="#,##0.0000\ [$€-1]"/>
    <numFmt numFmtId="166" formatCode="#,##0.0"/>
  </numFmts>
  <fonts count="29">
    <font>
      <sz val="10"/>
      <color rgb="FF000000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z val="10"/>
      <color rgb="FFB7B7B7"/>
      <name val="Arial"/>
      <family val="2"/>
    </font>
    <font>
      <b/>
      <sz val="11"/>
      <color rgb="FF000000"/>
      <name val="Inconsolata"/>
    </font>
    <font>
      <b/>
      <sz val="12"/>
      <color theme="1"/>
      <name val="Arial"/>
      <family val="2"/>
    </font>
    <font>
      <sz val="8"/>
      <color rgb="FF9900FF"/>
      <name val="Arial"/>
      <family val="2"/>
    </font>
    <font>
      <sz val="8"/>
      <color theme="1"/>
      <name val="Arial"/>
      <family val="2"/>
    </font>
    <font>
      <sz val="8"/>
      <color rgb="FF000000"/>
      <name val="Inconsolata"/>
    </font>
    <font>
      <b/>
      <sz val="10"/>
      <color rgb="FF9900FF"/>
      <name val="Arial"/>
      <family val="2"/>
    </font>
    <font>
      <b/>
      <sz val="12"/>
      <color rgb="FF9900FF"/>
      <name val="Arial"/>
      <family val="2"/>
    </font>
    <font>
      <b/>
      <sz val="10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sz val="6"/>
      <color theme="1"/>
      <name val="Arial"/>
      <family val="2"/>
    </font>
    <font>
      <sz val="10"/>
      <color rgb="FFB7B7B7"/>
      <name val="Arial"/>
      <family val="2"/>
    </font>
    <font>
      <sz val="7"/>
      <color rgb="FF9900FF"/>
      <name val="Arial"/>
      <family val="2"/>
    </font>
    <font>
      <sz val="10"/>
      <color rgb="FF999999"/>
      <name val="Arial"/>
      <family val="2"/>
    </font>
    <font>
      <sz val="11"/>
      <color rgb="FF000000"/>
      <name val="Inconsolata"/>
    </font>
    <font>
      <b/>
      <sz val="10"/>
      <color rgb="FF000000"/>
      <name val="Arial"/>
      <family val="2"/>
    </font>
    <font>
      <sz val="10"/>
      <color theme="0" tint="-0.499984740745262"/>
      <name val="Arial"/>
      <family val="2"/>
    </font>
    <font>
      <sz val="14"/>
      <name val="Arial"/>
      <family val="2"/>
    </font>
    <font>
      <sz val="10"/>
      <color rgb="FF000000"/>
      <name val="Arial"/>
      <family val="2"/>
    </font>
    <font>
      <b/>
      <i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FFF2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ck">
        <color rgb="FF9900FF"/>
      </left>
      <right/>
      <top style="thick">
        <color rgb="FF9900FF"/>
      </top>
      <bottom style="thick">
        <color rgb="FF9900FF"/>
      </bottom>
      <diagonal/>
    </border>
    <border>
      <left/>
      <right style="thick">
        <color rgb="FF9900FF"/>
      </right>
      <top style="thick">
        <color rgb="FF9900FF"/>
      </top>
      <bottom style="thick">
        <color rgb="FF9900FF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/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</borders>
  <cellStyleXfs count="1">
    <xf numFmtId="0" fontId="0" fillId="0" borderId="0"/>
  </cellStyleXfs>
  <cellXfs count="113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2" fillId="2" borderId="0" xfId="0" applyFont="1" applyFill="1"/>
    <xf numFmtId="0" fontId="2" fillId="2" borderId="0" xfId="0" applyFont="1" applyFill="1" applyAlignment="1"/>
    <xf numFmtId="0" fontId="2" fillId="0" borderId="0" xfId="0" applyFont="1"/>
    <xf numFmtId="0" fontId="2" fillId="0" borderId="0" xfId="0" applyFont="1" applyAlignment="1"/>
    <xf numFmtId="0" fontId="2" fillId="2" borderId="0" xfId="0" applyFont="1" applyFill="1" applyAlignment="1">
      <alignment wrapText="1"/>
    </xf>
    <xf numFmtId="0" fontId="6" fillId="0" borderId="0" xfId="0" applyFont="1" applyAlignment="1"/>
    <xf numFmtId="0" fontId="4" fillId="2" borderId="0" xfId="0" applyFont="1" applyFill="1" applyAlignment="1"/>
    <xf numFmtId="0" fontId="7" fillId="4" borderId="0" xfId="0" applyFont="1" applyFill="1" applyAlignment="1"/>
    <xf numFmtId="0" fontId="2" fillId="0" borderId="0" xfId="0" applyFont="1" applyAlignment="1">
      <alignment vertical="top" wrapText="1"/>
    </xf>
    <xf numFmtId="0" fontId="12" fillId="2" borderId="0" xfId="0" applyFont="1" applyFill="1" applyAlignment="1"/>
    <xf numFmtId="0" fontId="1" fillId="2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14" fillId="0" borderId="0" xfId="0" applyFont="1" applyAlignment="1"/>
    <xf numFmtId="0" fontId="14" fillId="0" borderId="0" xfId="0" applyFont="1"/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center" wrapText="1"/>
    </xf>
    <xf numFmtId="0" fontId="5" fillId="0" borderId="13" xfId="0" applyFont="1" applyBorder="1" applyAlignment="1"/>
    <xf numFmtId="0" fontId="5" fillId="0" borderId="14" xfId="0" applyFont="1" applyBorder="1" applyAlignment="1"/>
    <xf numFmtId="0" fontId="14" fillId="2" borderId="0" xfId="0" applyFont="1" applyFill="1" applyAlignment="1">
      <alignment horizont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8" fillId="2" borderId="16" xfId="0" applyFont="1" applyFill="1" applyBorder="1"/>
    <xf numFmtId="0" fontId="20" fillId="2" borderId="16" xfId="0" applyFont="1" applyFill="1" applyBorder="1"/>
    <xf numFmtId="164" fontId="2" fillId="2" borderId="16" xfId="0" applyNumberFormat="1" applyFont="1" applyFill="1" applyBorder="1"/>
    <xf numFmtId="10" fontId="2" fillId="2" borderId="0" xfId="0" applyNumberFormat="1" applyFont="1" applyFill="1"/>
    <xf numFmtId="0" fontId="21" fillId="4" borderId="0" xfId="0" applyFont="1" applyFill="1"/>
    <xf numFmtId="0" fontId="5" fillId="0" borderId="0" xfId="0" applyFont="1" applyAlignment="1"/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/>
    <xf numFmtId="0" fontId="19" fillId="4" borderId="16" xfId="0" applyFont="1" applyFill="1" applyBorder="1" applyAlignment="1" applyProtection="1">
      <protection locked="0"/>
    </xf>
    <xf numFmtId="0" fontId="2" fillId="4" borderId="16" xfId="0" applyFont="1" applyFill="1" applyBorder="1" applyAlignment="1" applyProtection="1">
      <protection locked="0"/>
    </xf>
    <xf numFmtId="0" fontId="14" fillId="4" borderId="0" xfId="0" applyFont="1" applyFill="1" applyAlignment="1" applyProtection="1">
      <alignment horizontal="center" wrapText="1"/>
      <protection locked="0"/>
    </xf>
    <xf numFmtId="0" fontId="2" fillId="0" borderId="0" xfId="0" applyFont="1" applyAlignment="1" applyProtection="1">
      <protection locked="0"/>
    </xf>
    <xf numFmtId="164" fontId="2" fillId="0" borderId="0" xfId="0" applyNumberFormat="1" applyFont="1" applyAlignment="1" applyProtection="1">
      <protection locked="0"/>
    </xf>
    <xf numFmtId="0" fontId="2" fillId="0" borderId="0" xfId="0" applyFont="1" applyProtection="1">
      <protection locked="0"/>
    </xf>
    <xf numFmtId="0" fontId="0" fillId="0" borderId="0" xfId="0" applyFont="1" applyAlignment="1" applyProtection="1">
      <protection locked="0"/>
    </xf>
    <xf numFmtId="0" fontId="14" fillId="6" borderId="0" xfId="0" applyFont="1" applyFill="1"/>
    <xf numFmtId="0" fontId="14" fillId="6" borderId="0" xfId="0" applyFont="1" applyFill="1" applyAlignment="1"/>
    <xf numFmtId="0" fontId="5" fillId="6" borderId="0" xfId="0" applyFont="1" applyFill="1" applyAlignment="1"/>
    <xf numFmtId="0" fontId="5" fillId="6" borderId="0" xfId="0" applyFont="1" applyFill="1"/>
    <xf numFmtId="0" fontId="1" fillId="9" borderId="0" xfId="0" applyFont="1" applyFill="1" applyAlignment="1"/>
    <xf numFmtId="165" fontId="23" fillId="9" borderId="0" xfId="0" applyNumberFormat="1" applyFont="1" applyFill="1" applyAlignment="1" applyProtection="1"/>
    <xf numFmtId="0" fontId="0" fillId="9" borderId="0" xfId="0" applyFont="1" applyFill="1" applyAlignment="1"/>
    <xf numFmtId="0" fontId="2" fillId="9" borderId="0" xfId="0" applyFont="1" applyFill="1" applyAlignment="1"/>
    <xf numFmtId="0" fontId="24" fillId="8" borderId="0" xfId="0" applyFont="1" applyFill="1" applyAlignment="1">
      <alignment horizontal="center" vertical="center" wrapText="1"/>
    </xf>
    <xf numFmtId="0" fontId="5" fillId="7" borderId="0" xfId="0" applyFont="1" applyFill="1" applyAlignment="1"/>
    <xf numFmtId="0" fontId="2" fillId="4" borderId="17" xfId="0" applyFont="1" applyFill="1" applyBorder="1" applyAlignment="1" applyProtection="1">
      <protection locked="0"/>
    </xf>
    <xf numFmtId="0" fontId="5" fillId="0" borderId="18" xfId="0" applyFont="1" applyBorder="1" applyProtection="1">
      <protection locked="0"/>
    </xf>
    <xf numFmtId="0" fontId="5" fillId="0" borderId="19" xfId="0" applyFont="1" applyBorder="1" applyProtection="1">
      <protection locked="0"/>
    </xf>
    <xf numFmtId="0" fontId="11" fillId="4" borderId="0" xfId="0" applyFont="1" applyFill="1" applyAlignment="1">
      <alignment wrapText="1"/>
    </xf>
    <xf numFmtId="0" fontId="0" fillId="0" borderId="0" xfId="0" applyFont="1" applyAlignment="1"/>
    <xf numFmtId="0" fontId="15" fillId="0" borderId="9" xfId="0" applyFont="1" applyBorder="1" applyAlignment="1">
      <alignment vertical="top" wrapText="1"/>
    </xf>
    <xf numFmtId="0" fontId="5" fillId="0" borderId="10" xfId="0" applyFont="1" applyBorder="1"/>
    <xf numFmtId="0" fontId="15" fillId="0" borderId="14" xfId="0" applyFont="1" applyBorder="1" applyAlignment="1"/>
    <xf numFmtId="0" fontId="5" fillId="0" borderId="14" xfId="0" applyFont="1" applyBorder="1"/>
    <xf numFmtId="0" fontId="2" fillId="0" borderId="14" xfId="0" applyFont="1" applyBorder="1" applyAlignment="1"/>
    <xf numFmtId="14" fontId="16" fillId="0" borderId="14" xfId="0" applyNumberFormat="1" applyFont="1" applyBorder="1" applyAlignment="1">
      <alignment horizontal="center"/>
    </xf>
    <xf numFmtId="0" fontId="3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1" fillId="0" borderId="0" xfId="0" applyFont="1" applyAlignment="1"/>
    <xf numFmtId="14" fontId="17" fillId="0" borderId="14" xfId="0" applyNumberFormat="1" applyFont="1" applyBorder="1" applyAlignment="1">
      <alignment horizontal="center"/>
    </xf>
    <xf numFmtId="0" fontId="5" fillId="0" borderId="15" xfId="0" applyFont="1" applyBorder="1"/>
    <xf numFmtId="0" fontId="10" fillId="0" borderId="0" xfId="0" applyFont="1" applyAlignment="1">
      <alignment vertical="top" wrapText="1"/>
    </xf>
    <xf numFmtId="0" fontId="1" fillId="5" borderId="21" xfId="0" applyFont="1" applyFill="1" applyBorder="1" applyAlignment="1">
      <alignment horizontal="center" vertical="center" wrapText="1"/>
    </xf>
    <xf numFmtId="0" fontId="5" fillId="0" borderId="22" xfId="0" applyFont="1" applyBorder="1"/>
    <xf numFmtId="0" fontId="1" fillId="5" borderId="17" xfId="0" applyFont="1" applyFill="1" applyBorder="1" applyAlignment="1">
      <alignment horizontal="center" vertical="center" wrapText="1"/>
    </xf>
    <xf numFmtId="0" fontId="5" fillId="0" borderId="18" xfId="0" applyFont="1" applyBorder="1"/>
    <xf numFmtId="0" fontId="5" fillId="0" borderId="19" xfId="0" applyFont="1" applyBorder="1"/>
    <xf numFmtId="164" fontId="8" fillId="2" borderId="0" xfId="0" applyNumberFormat="1" applyFont="1" applyFill="1" applyAlignment="1">
      <alignment horizontal="center" wrapText="1"/>
    </xf>
    <xf numFmtId="0" fontId="4" fillId="4" borderId="1" xfId="0" applyFont="1" applyFill="1" applyBorder="1" applyAlignment="1" applyProtection="1">
      <protection locked="0"/>
    </xf>
    <xf numFmtId="0" fontId="5" fillId="0" borderId="2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9" fillId="0" borderId="4" xfId="0" applyFont="1" applyBorder="1" applyAlignment="1" applyProtection="1">
      <alignment vertical="top"/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0" fillId="0" borderId="0" xfId="0" applyFont="1" applyAlignment="1" applyProtection="1">
      <protection locked="0"/>
    </xf>
    <xf numFmtId="0" fontId="5" fillId="0" borderId="10" xfId="0" applyFont="1" applyBorder="1" applyProtection="1">
      <protection locked="0"/>
    </xf>
    <xf numFmtId="0" fontId="5" fillId="0" borderId="13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15" xfId="0" applyFont="1" applyBorder="1" applyProtection="1">
      <protection locked="0"/>
    </xf>
    <xf numFmtId="0" fontId="1" fillId="0" borderId="9" xfId="0" applyFont="1" applyBorder="1" applyAlignment="1">
      <alignment vertical="top" wrapText="1"/>
    </xf>
    <xf numFmtId="0" fontId="1" fillId="0" borderId="4" xfId="0" applyFont="1" applyBorder="1" applyAlignment="1"/>
    <xf numFmtId="0" fontId="5" fillId="0" borderId="5" xfId="0" applyFont="1" applyBorder="1"/>
    <xf numFmtId="0" fontId="5" fillId="0" borderId="6" xfId="0" applyFont="1" applyBorder="1"/>
    <xf numFmtId="0" fontId="10" fillId="0" borderId="9" xfId="0" applyFont="1" applyBorder="1" applyAlignment="1">
      <alignment vertical="top" wrapText="1"/>
    </xf>
    <xf numFmtId="0" fontId="5" fillId="0" borderId="9" xfId="0" applyFont="1" applyBorder="1"/>
    <xf numFmtId="166" fontId="8" fillId="4" borderId="1" xfId="0" applyNumberFormat="1" applyFont="1" applyFill="1" applyBorder="1" applyAlignment="1" applyProtection="1">
      <alignment horizontal="center" wrapText="1"/>
      <protection locked="0"/>
    </xf>
    <xf numFmtId="0" fontId="8" fillId="4" borderId="7" xfId="0" applyFont="1" applyFill="1" applyBorder="1" applyAlignment="1" applyProtection="1">
      <alignment horizontal="center"/>
      <protection locked="0"/>
    </xf>
    <xf numFmtId="0" fontId="5" fillId="0" borderId="8" xfId="0" applyFont="1" applyBorder="1" applyProtection="1">
      <protection locked="0"/>
    </xf>
    <xf numFmtId="0" fontId="13" fillId="4" borderId="11" xfId="0" applyFont="1" applyFill="1" applyBorder="1" applyAlignment="1" applyProtection="1">
      <alignment horizontal="center"/>
      <protection locked="0"/>
    </xf>
    <xf numFmtId="0" fontId="5" fillId="0" borderId="12" xfId="0" applyFont="1" applyBorder="1" applyProtection="1">
      <protection locked="0"/>
    </xf>
    <xf numFmtId="0" fontId="19" fillId="2" borderId="16" xfId="0" applyFont="1" applyFill="1" applyBorder="1"/>
    <xf numFmtId="0" fontId="25" fillId="0" borderId="0" xfId="0" applyFont="1" applyAlignment="1" applyProtection="1">
      <protection locked="0"/>
    </xf>
    <xf numFmtId="2" fontId="12" fillId="2" borderId="16" xfId="0" applyNumberFormat="1" applyFont="1" applyFill="1" applyBorder="1" applyAlignment="1"/>
    <xf numFmtId="0" fontId="25" fillId="9" borderId="0" xfId="0" applyFont="1" applyFill="1" applyAlignment="1" applyProtection="1"/>
    <xf numFmtId="0" fontId="2" fillId="9" borderId="0" xfId="0" applyFont="1" applyFill="1" applyAlignment="1" applyProtection="1"/>
    <xf numFmtId="0" fontId="2" fillId="9" borderId="0" xfId="0" applyFont="1" applyFill="1" applyProtection="1"/>
    <xf numFmtId="0" fontId="2" fillId="10" borderId="17" xfId="0" applyFont="1" applyFill="1" applyBorder="1" applyAlignment="1" applyProtection="1"/>
    <xf numFmtId="0" fontId="5" fillId="9" borderId="18" xfId="0" applyFont="1" applyFill="1" applyBorder="1" applyProtection="1"/>
    <xf numFmtId="0" fontId="5" fillId="9" borderId="19" xfId="0" applyFont="1" applyFill="1" applyBorder="1" applyProtection="1"/>
    <xf numFmtId="0" fontId="5" fillId="9" borderId="0" xfId="0" applyFont="1" applyFill="1" applyAlignment="1"/>
    <xf numFmtId="0" fontId="14" fillId="9" borderId="0" xfId="0" applyFont="1" applyFill="1" applyAlignment="1"/>
  </cellXfs>
  <cellStyles count="1">
    <cellStyle name="Normal" xfId="0" builtinId="0"/>
  </cellStyles>
  <dxfs count="2">
    <dxf>
      <font>
        <color rgb="FFEFEFE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outlinePr summaryBelow="0" summaryRight="0"/>
  </sheetPr>
  <dimension ref="A1:AH999"/>
  <sheetViews>
    <sheetView showGridLines="0" topLeftCell="D1" workbookViewId="0">
      <selection activeCell="E40" sqref="E40"/>
    </sheetView>
  </sheetViews>
  <sheetFormatPr baseColWidth="10" defaultColWidth="14.42578125" defaultRowHeight="15.75" customHeight="1"/>
  <cols>
    <col min="1" max="1" width="8" hidden="1" customWidth="1"/>
    <col min="2" max="2" width="3.5703125" hidden="1" customWidth="1"/>
    <col min="3" max="3" width="4.28515625" style="52" hidden="1" customWidth="1"/>
    <col min="4" max="4" width="26.85546875" customWidth="1"/>
    <col min="5" max="5" width="16.28515625" customWidth="1"/>
    <col min="9" max="9" width="16.42578125" style="52" customWidth="1"/>
    <col min="11" max="11" width="18.7109375" customWidth="1"/>
    <col min="12" max="18" width="14.42578125" style="48"/>
    <col min="19" max="19" width="14.42578125" style="48" customWidth="1"/>
    <col min="20" max="25" width="14.42578125" style="48"/>
  </cols>
  <sheetData>
    <row r="1" spans="1:34">
      <c r="A1" s="1"/>
      <c r="B1" s="1"/>
      <c r="C1" s="50"/>
      <c r="D1" s="50" t="s">
        <v>1</v>
      </c>
      <c r="E1" s="50" t="s">
        <v>0</v>
      </c>
      <c r="F1" s="50" t="s">
        <v>2</v>
      </c>
      <c r="G1" s="50" t="s">
        <v>3</v>
      </c>
      <c r="H1" s="50" t="s">
        <v>118</v>
      </c>
      <c r="I1" s="50" t="s">
        <v>4</v>
      </c>
      <c r="J1" s="50" t="s">
        <v>5</v>
      </c>
      <c r="K1" s="50" t="s">
        <v>6</v>
      </c>
      <c r="L1" s="46"/>
      <c r="M1" s="46"/>
      <c r="N1" s="46"/>
      <c r="O1" s="46"/>
      <c r="P1" s="46"/>
      <c r="Q1" s="46"/>
      <c r="R1" s="46" t="s">
        <v>93</v>
      </c>
      <c r="S1" s="47" t="s">
        <v>7</v>
      </c>
      <c r="T1" s="46"/>
      <c r="U1" s="46"/>
      <c r="V1" s="46"/>
      <c r="W1" s="46"/>
      <c r="X1" s="46"/>
      <c r="Y1" s="46"/>
      <c r="Z1" s="2"/>
      <c r="AA1" s="2"/>
      <c r="AB1" s="2"/>
      <c r="AC1" s="2"/>
      <c r="AD1" s="2"/>
      <c r="AE1" s="2"/>
      <c r="AF1" s="2"/>
      <c r="AG1" s="2"/>
      <c r="AH1" s="2"/>
    </row>
    <row r="2" spans="1:34">
      <c r="A2" s="3" t="str">
        <f t="shared" ref="A2:A65" si="0">C2&amp;B2&amp;D2</f>
        <v>100-HORAS M.O. (min/€)</v>
      </c>
      <c r="B2" s="3" t="s">
        <v>8</v>
      </c>
      <c r="C2" s="53">
        <v>100</v>
      </c>
      <c r="D2" s="105" t="s">
        <v>124</v>
      </c>
      <c r="E2" s="106"/>
      <c r="F2" s="106" t="s">
        <v>117</v>
      </c>
      <c r="G2" s="106"/>
      <c r="H2" s="43">
        <v>15</v>
      </c>
      <c r="I2" s="51">
        <f>H2/60</f>
        <v>0.25</v>
      </c>
      <c r="J2" s="106"/>
      <c r="K2" s="107"/>
      <c r="R2" s="48" t="s">
        <v>104</v>
      </c>
      <c r="S2" s="48" t="s">
        <v>9</v>
      </c>
    </row>
    <row r="3" spans="1:34">
      <c r="A3" s="3" t="str">
        <f t="shared" si="0"/>
        <v>101-harina de fuerza</v>
      </c>
      <c r="B3" s="3" t="s">
        <v>8</v>
      </c>
      <c r="C3" s="53">
        <v>101</v>
      </c>
      <c r="D3" s="42" t="s">
        <v>11</v>
      </c>
      <c r="E3" s="42" t="s">
        <v>10</v>
      </c>
      <c r="F3" s="42" t="s">
        <v>104</v>
      </c>
      <c r="G3" s="42" t="s">
        <v>43</v>
      </c>
      <c r="H3" s="43">
        <v>0.55000000000000004</v>
      </c>
      <c r="I3" s="51">
        <f t="shared" ref="I3:I66" si="1">IF(F3="ud.",H3/1,H3/1000)</f>
        <v>5.5000000000000003E-4</v>
      </c>
      <c r="J3" s="42" t="s">
        <v>12</v>
      </c>
      <c r="K3" s="42" t="s">
        <v>13</v>
      </c>
      <c r="R3" s="48" t="s">
        <v>105</v>
      </c>
      <c r="S3" s="48" t="s">
        <v>14</v>
      </c>
    </row>
    <row r="4" spans="1:34">
      <c r="A4" s="3" t="str">
        <f t="shared" si="0"/>
        <v>102-harina floja</v>
      </c>
      <c r="B4" s="3" t="s">
        <v>8</v>
      </c>
      <c r="C4" s="53">
        <v>102</v>
      </c>
      <c r="D4" s="42" t="s">
        <v>16</v>
      </c>
      <c r="E4" s="42" t="s">
        <v>15</v>
      </c>
      <c r="F4" s="42" t="s">
        <v>104</v>
      </c>
      <c r="G4" s="42" t="s">
        <v>48</v>
      </c>
      <c r="H4" s="43">
        <v>0.45</v>
      </c>
      <c r="I4" s="51">
        <f t="shared" si="1"/>
        <v>4.4999999999999999E-4</v>
      </c>
      <c r="J4" s="42" t="s">
        <v>17</v>
      </c>
      <c r="K4" s="42" t="s">
        <v>13</v>
      </c>
      <c r="R4" s="48" t="s">
        <v>65</v>
      </c>
      <c r="S4" s="48" t="s">
        <v>18</v>
      </c>
    </row>
    <row r="5" spans="1:34">
      <c r="A5" s="3" t="str">
        <f t="shared" si="0"/>
        <v>103-leche entera</v>
      </c>
      <c r="B5" s="3" t="s">
        <v>8</v>
      </c>
      <c r="C5" s="53">
        <v>103</v>
      </c>
      <c r="D5" s="42" t="s">
        <v>20</v>
      </c>
      <c r="E5" s="42" t="s">
        <v>19</v>
      </c>
      <c r="F5" s="42" t="s">
        <v>105</v>
      </c>
      <c r="G5" s="42" t="s">
        <v>54</v>
      </c>
      <c r="H5" s="43">
        <v>0.55000000000000004</v>
      </c>
      <c r="I5" s="51">
        <f t="shared" si="1"/>
        <v>5.5000000000000003E-4</v>
      </c>
      <c r="J5" s="42" t="s">
        <v>21</v>
      </c>
      <c r="K5" s="42" t="s">
        <v>22</v>
      </c>
      <c r="R5" s="48" t="s">
        <v>117</v>
      </c>
      <c r="S5" s="48" t="s">
        <v>13</v>
      </c>
    </row>
    <row r="6" spans="1:34">
      <c r="A6" s="3" t="str">
        <f t="shared" si="0"/>
        <v>104-mantequilla</v>
      </c>
      <c r="B6" s="3" t="s">
        <v>8</v>
      </c>
      <c r="C6" s="53">
        <v>104</v>
      </c>
      <c r="D6" s="42" t="s">
        <v>24</v>
      </c>
      <c r="E6" s="42" t="s">
        <v>23</v>
      </c>
      <c r="F6" s="42" t="s">
        <v>104</v>
      </c>
      <c r="G6" s="42" t="s">
        <v>60</v>
      </c>
      <c r="H6" s="43">
        <v>7.25</v>
      </c>
      <c r="I6" s="51">
        <f t="shared" si="1"/>
        <v>7.2500000000000004E-3</v>
      </c>
      <c r="J6" s="42" t="s">
        <v>25</v>
      </c>
      <c r="K6" s="42" t="s">
        <v>22</v>
      </c>
      <c r="S6" s="48" t="s">
        <v>26</v>
      </c>
    </row>
    <row r="7" spans="1:34">
      <c r="A7" s="3" t="str">
        <f t="shared" si="0"/>
        <v>105-manzana fresca</v>
      </c>
      <c r="B7" s="3" t="s">
        <v>8</v>
      </c>
      <c r="C7" s="53">
        <v>105</v>
      </c>
      <c r="D7" s="42" t="s">
        <v>28</v>
      </c>
      <c r="E7" s="42" t="s">
        <v>27</v>
      </c>
      <c r="F7" s="42" t="s">
        <v>104</v>
      </c>
      <c r="G7" s="42" t="s">
        <v>96</v>
      </c>
      <c r="H7" s="43">
        <v>2</v>
      </c>
      <c r="I7" s="51">
        <f t="shared" si="1"/>
        <v>2E-3</v>
      </c>
      <c r="J7" s="42" t="s">
        <v>12</v>
      </c>
      <c r="K7" s="44" t="s">
        <v>26</v>
      </c>
      <c r="M7" s="54" t="s">
        <v>29</v>
      </c>
      <c r="N7" s="55"/>
      <c r="O7" s="55"/>
      <c r="P7" s="55"/>
      <c r="Q7" s="55"/>
      <c r="S7" s="48" t="s">
        <v>30</v>
      </c>
    </row>
    <row r="8" spans="1:34">
      <c r="A8" s="3" t="str">
        <f t="shared" si="0"/>
        <v>106-nata 35%</v>
      </c>
      <c r="B8" s="3" t="s">
        <v>8</v>
      </c>
      <c r="C8" s="53">
        <v>106</v>
      </c>
      <c r="D8" s="42" t="s">
        <v>32</v>
      </c>
      <c r="E8" s="42" t="s">
        <v>31</v>
      </c>
      <c r="F8" s="42" t="s">
        <v>105</v>
      </c>
      <c r="G8" s="42" t="s">
        <v>97</v>
      </c>
      <c r="H8" s="43">
        <v>2.5099999999999998</v>
      </c>
      <c r="I8" s="51">
        <f t="shared" si="1"/>
        <v>2.5099999999999996E-3</v>
      </c>
      <c r="J8" s="42" t="s">
        <v>33</v>
      </c>
      <c r="K8" s="42" t="s">
        <v>22</v>
      </c>
      <c r="M8" s="55"/>
      <c r="N8" s="55"/>
      <c r="O8" s="55"/>
      <c r="P8" s="55"/>
      <c r="Q8" s="55"/>
      <c r="S8" s="48" t="s">
        <v>34</v>
      </c>
    </row>
    <row r="9" spans="1:34">
      <c r="A9" s="3" t="str">
        <f t="shared" si="0"/>
        <v>107-nueces</v>
      </c>
      <c r="B9" s="3" t="s">
        <v>8</v>
      </c>
      <c r="C9" s="53">
        <v>107</v>
      </c>
      <c r="D9" s="42" t="s">
        <v>36</v>
      </c>
      <c r="E9" s="42" t="s">
        <v>35</v>
      </c>
      <c r="F9" s="42" t="s">
        <v>104</v>
      </c>
      <c r="G9" s="42" t="s">
        <v>37</v>
      </c>
      <c r="H9" s="43">
        <v>12</v>
      </c>
      <c r="I9" s="51">
        <f t="shared" si="1"/>
        <v>1.2E-2</v>
      </c>
      <c r="J9" s="42" t="s">
        <v>39</v>
      </c>
      <c r="K9" s="42" t="s">
        <v>30</v>
      </c>
      <c r="M9" s="55"/>
      <c r="N9" s="55"/>
      <c r="O9" s="55"/>
      <c r="P9" s="55"/>
      <c r="Q9" s="55"/>
      <c r="S9" s="48" t="s">
        <v>22</v>
      </c>
    </row>
    <row r="10" spans="1:34">
      <c r="A10" s="3" t="str">
        <f t="shared" si="0"/>
        <v>108-almendras</v>
      </c>
      <c r="B10" s="3" t="s">
        <v>8</v>
      </c>
      <c r="C10" s="53">
        <v>108</v>
      </c>
      <c r="D10" s="42" t="s">
        <v>42</v>
      </c>
      <c r="E10" s="42" t="s">
        <v>41</v>
      </c>
      <c r="F10" s="42" t="s">
        <v>104</v>
      </c>
      <c r="G10" s="42" t="s">
        <v>43</v>
      </c>
      <c r="H10" s="43">
        <v>10</v>
      </c>
      <c r="I10" s="51">
        <f t="shared" si="1"/>
        <v>0.01</v>
      </c>
      <c r="J10" s="42" t="s">
        <v>44</v>
      </c>
      <c r="K10" s="42" t="s">
        <v>30</v>
      </c>
      <c r="M10" s="55"/>
      <c r="N10" s="55"/>
      <c r="O10" s="55"/>
      <c r="P10" s="55"/>
      <c r="Q10" s="55"/>
      <c r="S10" s="48" t="s">
        <v>45</v>
      </c>
    </row>
    <row r="11" spans="1:34">
      <c r="A11" s="3" t="str">
        <f t="shared" si="0"/>
        <v>109-cacahuetes</v>
      </c>
      <c r="B11" s="3" t="s">
        <v>8</v>
      </c>
      <c r="C11" s="53">
        <v>109</v>
      </c>
      <c r="D11" s="42" t="s">
        <v>47</v>
      </c>
      <c r="E11" s="42" t="s">
        <v>46</v>
      </c>
      <c r="F11" s="42" t="s">
        <v>104</v>
      </c>
      <c r="G11" s="42" t="s">
        <v>48</v>
      </c>
      <c r="H11" s="43">
        <v>5</v>
      </c>
      <c r="I11" s="51">
        <f t="shared" si="1"/>
        <v>5.0000000000000001E-3</v>
      </c>
      <c r="J11" s="42" t="s">
        <v>49</v>
      </c>
      <c r="K11" s="42" t="s">
        <v>18</v>
      </c>
      <c r="M11" s="55"/>
      <c r="N11" s="55"/>
      <c r="O11" s="55"/>
      <c r="P11" s="55"/>
      <c r="Q11" s="55"/>
      <c r="S11" s="48" t="s">
        <v>51</v>
      </c>
    </row>
    <row r="12" spans="1:34">
      <c r="A12" s="3" t="str">
        <f t="shared" si="0"/>
        <v>110-chocolate 70%</v>
      </c>
      <c r="B12" s="3" t="s">
        <v>8</v>
      </c>
      <c r="C12" s="53">
        <v>110</v>
      </c>
      <c r="D12" s="42" t="s">
        <v>53</v>
      </c>
      <c r="E12" s="42" t="s">
        <v>52</v>
      </c>
      <c r="F12" s="42" t="s">
        <v>104</v>
      </c>
      <c r="G12" s="42" t="s">
        <v>54</v>
      </c>
      <c r="H12" s="43">
        <v>9</v>
      </c>
      <c r="I12" s="51">
        <f t="shared" si="1"/>
        <v>8.9999999999999993E-3</v>
      </c>
      <c r="J12" s="42" t="s">
        <v>55</v>
      </c>
      <c r="K12" s="42" t="s">
        <v>30</v>
      </c>
      <c r="M12" s="55"/>
      <c r="N12" s="55"/>
      <c r="O12" s="55"/>
      <c r="P12" s="55"/>
      <c r="Q12" s="55"/>
      <c r="S12" s="48" t="s">
        <v>56</v>
      </c>
    </row>
    <row r="13" spans="1:34">
      <c r="A13" s="3" t="str">
        <f t="shared" si="0"/>
        <v>111-chocolate 36%</v>
      </c>
      <c r="B13" s="3" t="s">
        <v>8</v>
      </c>
      <c r="C13" s="53">
        <v>111</v>
      </c>
      <c r="D13" s="42" t="s">
        <v>59</v>
      </c>
      <c r="E13" s="42" t="s">
        <v>58</v>
      </c>
      <c r="F13" s="42" t="s">
        <v>104</v>
      </c>
      <c r="G13" s="42" t="s">
        <v>60</v>
      </c>
      <c r="H13" s="43">
        <v>8</v>
      </c>
      <c r="I13" s="51">
        <f t="shared" si="1"/>
        <v>8.0000000000000002E-3</v>
      </c>
      <c r="J13" s="42" t="s">
        <v>61</v>
      </c>
      <c r="K13" s="42" t="s">
        <v>30</v>
      </c>
      <c r="M13" s="55"/>
      <c r="N13" s="55"/>
      <c r="O13" s="55"/>
      <c r="P13" s="55"/>
      <c r="Q13" s="55"/>
      <c r="S13" s="48" t="s">
        <v>62</v>
      </c>
    </row>
    <row r="14" spans="1:34">
      <c r="A14" s="3" t="str">
        <f t="shared" si="0"/>
        <v xml:space="preserve">112-huevos medianos </v>
      </c>
      <c r="B14" s="3" t="s">
        <v>8</v>
      </c>
      <c r="C14" s="53">
        <v>112</v>
      </c>
      <c r="D14" s="42" t="s">
        <v>64</v>
      </c>
      <c r="E14" s="42" t="s">
        <v>63</v>
      </c>
      <c r="F14" s="42" t="s">
        <v>65</v>
      </c>
      <c r="G14" s="42" t="s">
        <v>96</v>
      </c>
      <c r="H14" s="43">
        <v>0.15</v>
      </c>
      <c r="I14" s="51">
        <f t="shared" si="1"/>
        <v>0.15</v>
      </c>
      <c r="J14" s="42" t="s">
        <v>66</v>
      </c>
      <c r="K14" s="42" t="s">
        <v>34</v>
      </c>
      <c r="S14" s="48" t="s">
        <v>67</v>
      </c>
    </row>
    <row r="15" spans="1:34">
      <c r="A15" s="3" t="str">
        <f t="shared" si="0"/>
        <v>113-azúcar glasear</v>
      </c>
      <c r="B15" s="3" t="s">
        <v>8</v>
      </c>
      <c r="C15" s="53">
        <v>113</v>
      </c>
      <c r="D15" s="103" t="s">
        <v>94</v>
      </c>
      <c r="E15" s="103" t="s">
        <v>95</v>
      </c>
      <c r="F15" s="42" t="s">
        <v>104</v>
      </c>
      <c r="G15" s="42" t="s">
        <v>97</v>
      </c>
      <c r="H15" s="43">
        <v>3</v>
      </c>
      <c r="I15" s="51">
        <f t="shared" si="1"/>
        <v>3.0000000000000001E-3</v>
      </c>
      <c r="J15" s="42" t="s">
        <v>55</v>
      </c>
      <c r="K15" s="44" t="s">
        <v>13</v>
      </c>
      <c r="S15" s="48" t="s">
        <v>68</v>
      </c>
    </row>
    <row r="16" spans="1:34">
      <c r="A16" s="3" t="str">
        <f t="shared" si="0"/>
        <v>114-limones</v>
      </c>
      <c r="B16" s="3" t="s">
        <v>8</v>
      </c>
      <c r="C16" s="53">
        <v>114</v>
      </c>
      <c r="D16" s="103" t="s">
        <v>98</v>
      </c>
      <c r="E16" s="103" t="s">
        <v>99</v>
      </c>
      <c r="F16" s="42" t="s">
        <v>65</v>
      </c>
      <c r="G16" s="103" t="s">
        <v>60</v>
      </c>
      <c r="H16" s="43">
        <v>0.4</v>
      </c>
      <c r="I16" s="51">
        <f t="shared" si="1"/>
        <v>0.4</v>
      </c>
      <c r="J16" s="42" t="s">
        <v>55</v>
      </c>
      <c r="K16" s="44"/>
      <c r="S16" s="49"/>
    </row>
    <row r="17" spans="1:19">
      <c r="A17" s="3" t="str">
        <f t="shared" si="0"/>
        <v>115-agua</v>
      </c>
      <c r="B17" s="3" t="s">
        <v>8</v>
      </c>
      <c r="C17" s="53">
        <v>115</v>
      </c>
      <c r="D17" s="103" t="s">
        <v>100</v>
      </c>
      <c r="E17" s="103" t="s">
        <v>101</v>
      </c>
      <c r="F17" s="42" t="s">
        <v>105</v>
      </c>
      <c r="G17" s="45"/>
      <c r="H17" s="43">
        <v>0</v>
      </c>
      <c r="I17" s="51">
        <f t="shared" si="1"/>
        <v>0</v>
      </c>
      <c r="J17" s="42" t="s">
        <v>39</v>
      </c>
      <c r="K17" s="44"/>
      <c r="S17" s="49"/>
    </row>
    <row r="18" spans="1:19">
      <c r="A18" s="3" t="str">
        <f t="shared" si="0"/>
        <v>116-azúcar moreno</v>
      </c>
      <c r="B18" s="3" t="s">
        <v>8</v>
      </c>
      <c r="C18" s="53">
        <v>116</v>
      </c>
      <c r="D18" s="103" t="s">
        <v>119</v>
      </c>
      <c r="E18" s="103" t="s">
        <v>113</v>
      </c>
      <c r="F18" s="42" t="s">
        <v>117</v>
      </c>
      <c r="G18" s="45"/>
      <c r="H18" s="43">
        <v>15</v>
      </c>
      <c r="I18" s="51">
        <f>IF(F18="ud.",H18/1,H18/1000)</f>
        <v>1.4999999999999999E-2</v>
      </c>
      <c r="J18" s="42" t="s">
        <v>44</v>
      </c>
      <c r="K18" s="44"/>
      <c r="M18" s="112" t="s">
        <v>130</v>
      </c>
      <c r="N18" s="111"/>
      <c r="S18" s="49"/>
    </row>
    <row r="19" spans="1:19">
      <c r="A19" s="3" t="str">
        <f t="shared" si="0"/>
        <v>117-azúcar blanco</v>
      </c>
      <c r="B19" s="3" t="s">
        <v>8</v>
      </c>
      <c r="C19" s="53">
        <v>117</v>
      </c>
      <c r="D19" s="42" t="s">
        <v>102</v>
      </c>
      <c r="E19" s="103" t="s">
        <v>122</v>
      </c>
      <c r="F19" s="42" t="s">
        <v>104</v>
      </c>
      <c r="G19" s="103" t="s">
        <v>123</v>
      </c>
      <c r="H19" s="43">
        <v>0.59</v>
      </c>
      <c r="I19" s="51">
        <f t="shared" si="1"/>
        <v>5.8999999999999992E-4</v>
      </c>
      <c r="J19" s="42" t="s">
        <v>66</v>
      </c>
      <c r="K19" s="44"/>
      <c r="M19" s="111" t="s">
        <v>126</v>
      </c>
      <c r="N19" s="111"/>
      <c r="S19" s="49"/>
    </row>
    <row r="20" spans="1:19">
      <c r="A20" s="3" t="str">
        <f t="shared" si="0"/>
        <v>118-</v>
      </c>
      <c r="B20" s="3" t="s">
        <v>8</v>
      </c>
      <c r="C20" s="53">
        <v>118</v>
      </c>
      <c r="D20" s="45"/>
      <c r="E20" s="45"/>
      <c r="F20" s="42"/>
      <c r="G20" s="45"/>
      <c r="H20" s="43"/>
      <c r="I20" s="51">
        <f t="shared" si="1"/>
        <v>0</v>
      </c>
      <c r="J20" s="45"/>
      <c r="K20" s="44"/>
      <c r="M20" s="111" t="s">
        <v>127</v>
      </c>
      <c r="N20" s="111"/>
      <c r="S20" s="49"/>
    </row>
    <row r="21" spans="1:19">
      <c r="A21" s="3" t="str">
        <f t="shared" si="0"/>
        <v>119-</v>
      </c>
      <c r="B21" s="3" t="s">
        <v>8</v>
      </c>
      <c r="C21" s="53">
        <v>119</v>
      </c>
      <c r="D21" s="45"/>
      <c r="E21" s="45"/>
      <c r="F21" s="42"/>
      <c r="G21" s="45"/>
      <c r="H21" s="43"/>
      <c r="I21" s="51">
        <f t="shared" si="1"/>
        <v>0</v>
      </c>
      <c r="J21" s="45"/>
      <c r="K21" s="44"/>
      <c r="M21" s="111" t="s">
        <v>128</v>
      </c>
      <c r="N21" s="111"/>
      <c r="S21" s="49"/>
    </row>
    <row r="22" spans="1:19">
      <c r="A22" s="3" t="str">
        <f t="shared" si="0"/>
        <v>120-</v>
      </c>
      <c r="B22" s="3" t="s">
        <v>8</v>
      </c>
      <c r="C22" s="53">
        <v>120</v>
      </c>
      <c r="D22" s="45"/>
      <c r="E22" s="45"/>
      <c r="F22" s="42"/>
      <c r="G22" s="45"/>
      <c r="H22" s="43"/>
      <c r="I22" s="51">
        <f t="shared" si="1"/>
        <v>0</v>
      </c>
      <c r="J22" s="45"/>
      <c r="K22" s="44"/>
      <c r="M22" s="111" t="s">
        <v>129</v>
      </c>
      <c r="N22" s="111"/>
      <c r="S22" s="49"/>
    </row>
    <row r="23" spans="1:19">
      <c r="A23" s="3" t="str">
        <f t="shared" si="0"/>
        <v>121-</v>
      </c>
      <c r="B23" s="3" t="s">
        <v>8</v>
      </c>
      <c r="C23" s="53">
        <v>121</v>
      </c>
      <c r="D23" s="45"/>
      <c r="E23" s="45"/>
      <c r="F23" s="42"/>
      <c r="G23" s="45"/>
      <c r="H23" s="43"/>
      <c r="I23" s="51">
        <f t="shared" si="1"/>
        <v>0</v>
      </c>
      <c r="J23" s="45"/>
      <c r="K23" s="44"/>
      <c r="M23" s="111"/>
      <c r="N23" s="111"/>
      <c r="S23" s="49"/>
    </row>
    <row r="24" spans="1:19">
      <c r="A24" s="3" t="str">
        <f t="shared" si="0"/>
        <v>122-</v>
      </c>
      <c r="B24" s="3" t="s">
        <v>8</v>
      </c>
      <c r="C24" s="53">
        <v>122</v>
      </c>
      <c r="D24" s="45"/>
      <c r="E24" s="45"/>
      <c r="F24" s="42"/>
      <c r="G24" s="45"/>
      <c r="H24" s="43"/>
      <c r="I24" s="51">
        <f t="shared" si="1"/>
        <v>0</v>
      </c>
      <c r="J24" s="45"/>
      <c r="K24" s="44"/>
      <c r="S24" s="49"/>
    </row>
    <row r="25" spans="1:19">
      <c r="A25" s="3" t="str">
        <f t="shared" si="0"/>
        <v>123-</v>
      </c>
      <c r="B25" s="3" t="s">
        <v>8</v>
      </c>
      <c r="C25" s="53">
        <v>123</v>
      </c>
      <c r="D25" s="45"/>
      <c r="E25" s="45"/>
      <c r="F25" s="42"/>
      <c r="G25" s="45"/>
      <c r="H25" s="43"/>
      <c r="I25" s="51">
        <f t="shared" si="1"/>
        <v>0</v>
      </c>
      <c r="J25" s="45"/>
      <c r="K25" s="44"/>
      <c r="S25" s="49"/>
    </row>
    <row r="26" spans="1:19">
      <c r="A26" s="3" t="str">
        <f t="shared" si="0"/>
        <v>124-</v>
      </c>
      <c r="B26" s="3" t="s">
        <v>8</v>
      </c>
      <c r="C26" s="53">
        <v>124</v>
      </c>
      <c r="D26" s="45"/>
      <c r="E26" s="45"/>
      <c r="F26" s="42"/>
      <c r="G26" s="45"/>
      <c r="H26" s="43"/>
      <c r="I26" s="51">
        <f t="shared" si="1"/>
        <v>0</v>
      </c>
      <c r="J26" s="45"/>
      <c r="K26" s="44"/>
      <c r="S26" s="49"/>
    </row>
    <row r="27" spans="1:19">
      <c r="A27" s="3" t="str">
        <f t="shared" si="0"/>
        <v>125-</v>
      </c>
      <c r="B27" s="3" t="s">
        <v>8</v>
      </c>
      <c r="C27" s="53">
        <v>125</v>
      </c>
      <c r="D27" s="45"/>
      <c r="E27" s="45"/>
      <c r="F27" s="42"/>
      <c r="G27" s="45"/>
      <c r="H27" s="43"/>
      <c r="I27" s="51">
        <f t="shared" si="1"/>
        <v>0</v>
      </c>
      <c r="J27" s="45"/>
      <c r="K27" s="44"/>
      <c r="S27" s="49"/>
    </row>
    <row r="28" spans="1:19">
      <c r="A28" s="3" t="str">
        <f t="shared" si="0"/>
        <v>126-</v>
      </c>
      <c r="B28" s="3" t="s">
        <v>8</v>
      </c>
      <c r="C28" s="53">
        <v>126</v>
      </c>
      <c r="D28" s="45"/>
      <c r="E28" s="45"/>
      <c r="F28" s="42"/>
      <c r="G28" s="45"/>
      <c r="H28" s="43"/>
      <c r="I28" s="51">
        <f t="shared" si="1"/>
        <v>0</v>
      </c>
      <c r="J28" s="45"/>
      <c r="K28" s="44"/>
      <c r="S28" s="49"/>
    </row>
    <row r="29" spans="1:19">
      <c r="A29" s="3" t="str">
        <f t="shared" si="0"/>
        <v>127-</v>
      </c>
      <c r="B29" s="3" t="s">
        <v>8</v>
      </c>
      <c r="C29" s="53">
        <v>127</v>
      </c>
      <c r="D29" s="45"/>
      <c r="E29" s="45"/>
      <c r="F29" s="42"/>
      <c r="G29" s="45"/>
      <c r="H29" s="43"/>
      <c r="I29" s="51">
        <f t="shared" si="1"/>
        <v>0</v>
      </c>
      <c r="J29" s="45"/>
      <c r="K29" s="44"/>
      <c r="S29" s="49"/>
    </row>
    <row r="30" spans="1:19">
      <c r="A30" s="3" t="str">
        <f t="shared" si="0"/>
        <v>128-</v>
      </c>
      <c r="B30" s="3" t="s">
        <v>8</v>
      </c>
      <c r="C30" s="53">
        <v>128</v>
      </c>
      <c r="D30" s="45"/>
      <c r="E30" s="45"/>
      <c r="F30" s="42"/>
      <c r="G30" s="45"/>
      <c r="H30" s="43"/>
      <c r="I30" s="51">
        <f t="shared" si="1"/>
        <v>0</v>
      </c>
      <c r="J30" s="45"/>
      <c r="K30" s="44"/>
      <c r="S30" s="49"/>
    </row>
    <row r="31" spans="1:19">
      <c r="A31" s="3" t="str">
        <f t="shared" si="0"/>
        <v>129-</v>
      </c>
      <c r="B31" s="3" t="s">
        <v>8</v>
      </c>
      <c r="C31" s="53">
        <v>129</v>
      </c>
      <c r="D31" s="45"/>
      <c r="E31" s="45"/>
      <c r="F31" s="42"/>
      <c r="G31" s="45"/>
      <c r="H31" s="43"/>
      <c r="I31" s="51">
        <f t="shared" si="1"/>
        <v>0</v>
      </c>
      <c r="J31" s="45"/>
      <c r="K31" s="44"/>
      <c r="S31" s="49"/>
    </row>
    <row r="32" spans="1:19">
      <c r="A32" s="3" t="str">
        <f t="shared" si="0"/>
        <v>130-</v>
      </c>
      <c r="B32" s="3" t="s">
        <v>8</v>
      </c>
      <c r="C32" s="53">
        <v>130</v>
      </c>
      <c r="D32" s="45"/>
      <c r="E32" s="45"/>
      <c r="F32" s="42"/>
      <c r="G32" s="45"/>
      <c r="H32" s="43"/>
      <c r="I32" s="51">
        <f t="shared" si="1"/>
        <v>0</v>
      </c>
      <c r="J32" s="45"/>
      <c r="K32" s="44"/>
      <c r="S32" s="49"/>
    </row>
    <row r="33" spans="1:19">
      <c r="A33" s="3" t="str">
        <f t="shared" si="0"/>
        <v>131-</v>
      </c>
      <c r="B33" s="3" t="s">
        <v>8</v>
      </c>
      <c r="C33" s="53">
        <v>131</v>
      </c>
      <c r="D33" s="45"/>
      <c r="E33" s="45"/>
      <c r="F33" s="42"/>
      <c r="G33" s="45"/>
      <c r="H33" s="43"/>
      <c r="I33" s="51">
        <f t="shared" si="1"/>
        <v>0</v>
      </c>
      <c r="J33" s="45"/>
      <c r="K33" s="44"/>
      <c r="S33" s="49"/>
    </row>
    <row r="34" spans="1:19">
      <c r="A34" s="3" t="str">
        <f t="shared" si="0"/>
        <v>132-</v>
      </c>
      <c r="B34" s="3" t="s">
        <v>8</v>
      </c>
      <c r="C34" s="53">
        <v>132</v>
      </c>
      <c r="D34" s="45"/>
      <c r="E34" s="45"/>
      <c r="F34" s="42"/>
      <c r="G34" s="45"/>
      <c r="H34" s="43"/>
      <c r="I34" s="51">
        <f t="shared" si="1"/>
        <v>0</v>
      </c>
      <c r="J34" s="45"/>
      <c r="K34" s="44"/>
      <c r="S34" s="49"/>
    </row>
    <row r="35" spans="1:19">
      <c r="A35" s="3" t="str">
        <f t="shared" si="0"/>
        <v>133-</v>
      </c>
      <c r="B35" s="3" t="s">
        <v>8</v>
      </c>
      <c r="C35" s="53">
        <v>133</v>
      </c>
      <c r="D35" s="45"/>
      <c r="E35" s="45"/>
      <c r="F35" s="42"/>
      <c r="G35" s="45"/>
      <c r="H35" s="43"/>
      <c r="I35" s="51">
        <f t="shared" si="1"/>
        <v>0</v>
      </c>
      <c r="J35" s="45"/>
      <c r="K35" s="44"/>
      <c r="S35" s="49"/>
    </row>
    <row r="36" spans="1:19">
      <c r="A36" s="3" t="str">
        <f t="shared" si="0"/>
        <v>134-</v>
      </c>
      <c r="B36" s="3" t="s">
        <v>8</v>
      </c>
      <c r="C36" s="53">
        <v>134</v>
      </c>
      <c r="D36" s="45"/>
      <c r="E36" s="45"/>
      <c r="F36" s="42"/>
      <c r="G36" s="45"/>
      <c r="H36" s="43"/>
      <c r="I36" s="51">
        <f t="shared" si="1"/>
        <v>0</v>
      </c>
      <c r="J36" s="45"/>
      <c r="K36" s="44"/>
      <c r="S36" s="49"/>
    </row>
    <row r="37" spans="1:19">
      <c r="A37" s="3" t="str">
        <f t="shared" si="0"/>
        <v>135-</v>
      </c>
      <c r="B37" s="3" t="s">
        <v>8</v>
      </c>
      <c r="C37" s="53">
        <v>135</v>
      </c>
      <c r="D37" s="45"/>
      <c r="E37" s="45"/>
      <c r="F37" s="42"/>
      <c r="G37" s="45"/>
      <c r="H37" s="43"/>
      <c r="I37" s="51">
        <f t="shared" si="1"/>
        <v>0</v>
      </c>
      <c r="J37" s="45"/>
      <c r="K37" s="44"/>
      <c r="S37" s="49"/>
    </row>
    <row r="38" spans="1:19">
      <c r="A38" s="3" t="str">
        <f t="shared" si="0"/>
        <v>136-</v>
      </c>
      <c r="B38" s="3" t="s">
        <v>8</v>
      </c>
      <c r="C38" s="53">
        <v>136</v>
      </c>
      <c r="D38" s="45"/>
      <c r="E38" s="45"/>
      <c r="F38" s="42"/>
      <c r="G38" s="45"/>
      <c r="H38" s="43"/>
      <c r="I38" s="51">
        <f t="shared" si="1"/>
        <v>0</v>
      </c>
      <c r="J38" s="45"/>
      <c r="K38" s="44"/>
      <c r="S38" s="49"/>
    </row>
    <row r="39" spans="1:19">
      <c r="A39" s="3" t="str">
        <f t="shared" si="0"/>
        <v>137-</v>
      </c>
      <c r="B39" s="3" t="s">
        <v>8</v>
      </c>
      <c r="C39" s="53">
        <v>137</v>
      </c>
      <c r="D39" s="45"/>
      <c r="E39" s="45"/>
      <c r="F39" s="42"/>
      <c r="G39" s="45"/>
      <c r="H39" s="43"/>
      <c r="I39" s="51">
        <f t="shared" si="1"/>
        <v>0</v>
      </c>
      <c r="J39" s="45"/>
      <c r="K39" s="44"/>
      <c r="S39" s="49"/>
    </row>
    <row r="40" spans="1:19">
      <c r="A40" s="3" t="str">
        <f t="shared" si="0"/>
        <v>138-</v>
      </c>
      <c r="B40" s="3" t="s">
        <v>8</v>
      </c>
      <c r="C40" s="53">
        <v>138</v>
      </c>
      <c r="D40" s="45"/>
      <c r="E40" s="45"/>
      <c r="F40" s="42"/>
      <c r="G40" s="45"/>
      <c r="H40" s="43"/>
      <c r="I40" s="51">
        <f t="shared" si="1"/>
        <v>0</v>
      </c>
      <c r="J40" s="45"/>
      <c r="K40" s="44"/>
      <c r="S40" s="49"/>
    </row>
    <row r="41" spans="1:19">
      <c r="A41" s="3" t="str">
        <f t="shared" si="0"/>
        <v>139-</v>
      </c>
      <c r="B41" s="3" t="s">
        <v>8</v>
      </c>
      <c r="C41" s="53">
        <v>139</v>
      </c>
      <c r="D41" s="45"/>
      <c r="E41" s="45"/>
      <c r="F41" s="42"/>
      <c r="G41" s="45"/>
      <c r="H41" s="43"/>
      <c r="I41" s="51">
        <f t="shared" si="1"/>
        <v>0</v>
      </c>
      <c r="J41" s="45"/>
      <c r="K41" s="44"/>
      <c r="S41" s="49"/>
    </row>
    <row r="42" spans="1:19">
      <c r="A42" s="3" t="str">
        <f t="shared" si="0"/>
        <v>140-</v>
      </c>
      <c r="B42" s="3" t="s">
        <v>8</v>
      </c>
      <c r="C42" s="53">
        <v>140</v>
      </c>
      <c r="D42" s="45"/>
      <c r="E42" s="45"/>
      <c r="F42" s="42"/>
      <c r="G42" s="45"/>
      <c r="H42" s="43"/>
      <c r="I42" s="51">
        <f t="shared" si="1"/>
        <v>0</v>
      </c>
      <c r="J42" s="45"/>
      <c r="K42" s="44"/>
      <c r="S42" s="49"/>
    </row>
    <row r="43" spans="1:19">
      <c r="A43" s="3" t="str">
        <f t="shared" si="0"/>
        <v>141-</v>
      </c>
      <c r="B43" s="3" t="s">
        <v>8</v>
      </c>
      <c r="C43" s="53">
        <v>141</v>
      </c>
      <c r="D43" s="45"/>
      <c r="E43" s="45"/>
      <c r="F43" s="42"/>
      <c r="G43" s="45"/>
      <c r="H43" s="43"/>
      <c r="I43" s="51">
        <f t="shared" si="1"/>
        <v>0</v>
      </c>
      <c r="J43" s="45"/>
      <c r="K43" s="44"/>
      <c r="S43" s="49"/>
    </row>
    <row r="44" spans="1:19">
      <c r="A44" s="3" t="str">
        <f t="shared" si="0"/>
        <v>142-</v>
      </c>
      <c r="B44" s="3" t="s">
        <v>8</v>
      </c>
      <c r="C44" s="53">
        <v>142</v>
      </c>
      <c r="D44" s="45"/>
      <c r="E44" s="45"/>
      <c r="F44" s="42"/>
      <c r="G44" s="45"/>
      <c r="H44" s="43"/>
      <c r="I44" s="51">
        <f t="shared" si="1"/>
        <v>0</v>
      </c>
      <c r="J44" s="45"/>
      <c r="K44" s="44"/>
      <c r="S44" s="49"/>
    </row>
    <row r="45" spans="1:19">
      <c r="A45" s="3" t="str">
        <f t="shared" si="0"/>
        <v>143-</v>
      </c>
      <c r="B45" s="3" t="s">
        <v>8</v>
      </c>
      <c r="C45" s="53">
        <v>143</v>
      </c>
      <c r="D45" s="45"/>
      <c r="E45" s="45"/>
      <c r="F45" s="42"/>
      <c r="G45" s="45"/>
      <c r="H45" s="43"/>
      <c r="I45" s="51">
        <f t="shared" si="1"/>
        <v>0</v>
      </c>
      <c r="J45" s="45"/>
      <c r="K45" s="44"/>
      <c r="S45" s="49"/>
    </row>
    <row r="46" spans="1:19">
      <c r="A46" s="3" t="str">
        <f t="shared" si="0"/>
        <v>144-</v>
      </c>
      <c r="B46" s="3" t="s">
        <v>8</v>
      </c>
      <c r="C46" s="53">
        <v>144</v>
      </c>
      <c r="D46" s="45"/>
      <c r="E46" s="45"/>
      <c r="F46" s="42"/>
      <c r="G46" s="45"/>
      <c r="H46" s="43"/>
      <c r="I46" s="51">
        <f t="shared" si="1"/>
        <v>0</v>
      </c>
      <c r="J46" s="45"/>
      <c r="K46" s="44"/>
      <c r="S46" s="49"/>
    </row>
    <row r="47" spans="1:19">
      <c r="A47" s="3" t="str">
        <f t="shared" si="0"/>
        <v>145-</v>
      </c>
      <c r="B47" s="3" t="s">
        <v>8</v>
      </c>
      <c r="C47" s="53">
        <v>145</v>
      </c>
      <c r="D47" s="45"/>
      <c r="E47" s="45"/>
      <c r="F47" s="42"/>
      <c r="G47" s="45"/>
      <c r="H47" s="43"/>
      <c r="I47" s="51">
        <f t="shared" si="1"/>
        <v>0</v>
      </c>
      <c r="J47" s="45"/>
      <c r="K47" s="44"/>
      <c r="S47" s="49"/>
    </row>
    <row r="48" spans="1:19">
      <c r="A48" s="3" t="str">
        <f t="shared" si="0"/>
        <v>146-</v>
      </c>
      <c r="B48" s="3" t="s">
        <v>8</v>
      </c>
      <c r="C48" s="53">
        <v>146</v>
      </c>
      <c r="D48" s="45"/>
      <c r="E48" s="45"/>
      <c r="F48" s="42"/>
      <c r="G48" s="45"/>
      <c r="H48" s="43"/>
      <c r="I48" s="51">
        <f t="shared" si="1"/>
        <v>0</v>
      </c>
      <c r="J48" s="45"/>
      <c r="K48" s="44"/>
      <c r="S48" s="49"/>
    </row>
    <row r="49" spans="1:19">
      <c r="A49" s="3" t="str">
        <f t="shared" si="0"/>
        <v>147-</v>
      </c>
      <c r="B49" s="3" t="s">
        <v>8</v>
      </c>
      <c r="C49" s="53">
        <v>147</v>
      </c>
      <c r="D49" s="45"/>
      <c r="E49" s="45"/>
      <c r="F49" s="42"/>
      <c r="G49" s="45"/>
      <c r="H49" s="43"/>
      <c r="I49" s="51">
        <f t="shared" si="1"/>
        <v>0</v>
      </c>
      <c r="J49" s="45"/>
      <c r="K49" s="44"/>
      <c r="S49" s="49"/>
    </row>
    <row r="50" spans="1:19">
      <c r="A50" s="3" t="str">
        <f t="shared" si="0"/>
        <v>148-</v>
      </c>
      <c r="B50" s="3" t="s">
        <v>8</v>
      </c>
      <c r="C50" s="53">
        <v>148</v>
      </c>
      <c r="D50" s="45"/>
      <c r="E50" s="45"/>
      <c r="F50" s="42"/>
      <c r="G50" s="45"/>
      <c r="H50" s="43"/>
      <c r="I50" s="51">
        <f t="shared" si="1"/>
        <v>0</v>
      </c>
      <c r="J50" s="45"/>
      <c r="K50" s="44"/>
      <c r="S50" s="49"/>
    </row>
    <row r="51" spans="1:19">
      <c r="A51" s="3" t="str">
        <f t="shared" si="0"/>
        <v>149-</v>
      </c>
      <c r="B51" s="3" t="s">
        <v>8</v>
      </c>
      <c r="C51" s="53">
        <v>149</v>
      </c>
      <c r="D51" s="45"/>
      <c r="E51" s="45"/>
      <c r="F51" s="42"/>
      <c r="G51" s="45"/>
      <c r="H51" s="43"/>
      <c r="I51" s="51">
        <f t="shared" si="1"/>
        <v>0</v>
      </c>
      <c r="J51" s="45"/>
      <c r="K51" s="44"/>
      <c r="S51" s="49"/>
    </row>
    <row r="52" spans="1:19">
      <c r="A52" s="3" t="str">
        <f t="shared" si="0"/>
        <v>150-</v>
      </c>
      <c r="B52" s="3" t="s">
        <v>8</v>
      </c>
      <c r="C52" s="53">
        <v>150</v>
      </c>
      <c r="D52" s="45"/>
      <c r="E52" s="45"/>
      <c r="F52" s="42"/>
      <c r="G52" s="45"/>
      <c r="H52" s="43"/>
      <c r="I52" s="51">
        <f t="shared" si="1"/>
        <v>0</v>
      </c>
      <c r="J52" s="45"/>
      <c r="K52" s="44"/>
      <c r="S52" s="49"/>
    </row>
    <row r="53" spans="1:19">
      <c r="A53" s="3" t="str">
        <f t="shared" si="0"/>
        <v>151-</v>
      </c>
      <c r="B53" s="3" t="s">
        <v>8</v>
      </c>
      <c r="C53" s="53">
        <v>151</v>
      </c>
      <c r="D53" s="45"/>
      <c r="E53" s="45"/>
      <c r="F53" s="42"/>
      <c r="G53" s="45"/>
      <c r="H53" s="43"/>
      <c r="I53" s="51">
        <f t="shared" si="1"/>
        <v>0</v>
      </c>
      <c r="J53" s="45"/>
      <c r="K53" s="44"/>
      <c r="S53" s="49"/>
    </row>
    <row r="54" spans="1:19">
      <c r="A54" s="3" t="str">
        <f t="shared" si="0"/>
        <v>152-</v>
      </c>
      <c r="B54" s="3" t="s">
        <v>8</v>
      </c>
      <c r="C54" s="53">
        <v>152</v>
      </c>
      <c r="D54" s="45"/>
      <c r="E54" s="45"/>
      <c r="F54" s="42"/>
      <c r="G54" s="45"/>
      <c r="H54" s="43"/>
      <c r="I54" s="51">
        <f t="shared" si="1"/>
        <v>0</v>
      </c>
      <c r="J54" s="45"/>
      <c r="K54" s="44"/>
      <c r="S54" s="49"/>
    </row>
    <row r="55" spans="1:19">
      <c r="A55" s="3" t="str">
        <f t="shared" si="0"/>
        <v>153-</v>
      </c>
      <c r="B55" s="3" t="s">
        <v>8</v>
      </c>
      <c r="C55" s="53">
        <v>153</v>
      </c>
      <c r="D55" s="45"/>
      <c r="E55" s="45"/>
      <c r="F55" s="42"/>
      <c r="G55" s="45"/>
      <c r="H55" s="43"/>
      <c r="I55" s="51">
        <f t="shared" si="1"/>
        <v>0</v>
      </c>
      <c r="J55" s="45"/>
      <c r="K55" s="44"/>
      <c r="S55" s="49"/>
    </row>
    <row r="56" spans="1:19">
      <c r="A56" s="3" t="str">
        <f t="shared" si="0"/>
        <v>154-</v>
      </c>
      <c r="B56" s="3" t="s">
        <v>8</v>
      </c>
      <c r="C56" s="53">
        <v>154</v>
      </c>
      <c r="D56" s="45"/>
      <c r="E56" s="45"/>
      <c r="F56" s="42"/>
      <c r="G56" s="45"/>
      <c r="H56" s="43"/>
      <c r="I56" s="51">
        <f t="shared" si="1"/>
        <v>0</v>
      </c>
      <c r="J56" s="45"/>
      <c r="K56" s="44"/>
      <c r="S56" s="49"/>
    </row>
    <row r="57" spans="1:19">
      <c r="A57" s="3" t="str">
        <f t="shared" si="0"/>
        <v>155-</v>
      </c>
      <c r="B57" s="3" t="s">
        <v>8</v>
      </c>
      <c r="C57" s="53">
        <v>155</v>
      </c>
      <c r="D57" s="45"/>
      <c r="E57" s="45"/>
      <c r="F57" s="42"/>
      <c r="G57" s="45"/>
      <c r="H57" s="43"/>
      <c r="I57" s="51">
        <f t="shared" si="1"/>
        <v>0</v>
      </c>
      <c r="J57" s="45"/>
      <c r="K57" s="44"/>
      <c r="S57" s="49"/>
    </row>
    <row r="58" spans="1:19">
      <c r="A58" s="3" t="str">
        <f t="shared" si="0"/>
        <v>156-</v>
      </c>
      <c r="B58" s="3" t="s">
        <v>8</v>
      </c>
      <c r="C58" s="53">
        <v>156</v>
      </c>
      <c r="D58" s="45"/>
      <c r="E58" s="45"/>
      <c r="F58" s="42"/>
      <c r="G58" s="45"/>
      <c r="H58" s="43"/>
      <c r="I58" s="51">
        <f t="shared" si="1"/>
        <v>0</v>
      </c>
      <c r="J58" s="45"/>
      <c r="K58" s="44"/>
      <c r="S58" s="49"/>
    </row>
    <row r="59" spans="1:19">
      <c r="A59" s="3" t="str">
        <f t="shared" si="0"/>
        <v>157-</v>
      </c>
      <c r="B59" s="3" t="s">
        <v>8</v>
      </c>
      <c r="C59" s="53">
        <v>157</v>
      </c>
      <c r="D59" s="45"/>
      <c r="E59" s="45"/>
      <c r="F59" s="42"/>
      <c r="G59" s="45"/>
      <c r="H59" s="43"/>
      <c r="I59" s="51">
        <f t="shared" si="1"/>
        <v>0</v>
      </c>
      <c r="J59" s="45"/>
      <c r="K59" s="44"/>
      <c r="S59" s="49"/>
    </row>
    <row r="60" spans="1:19">
      <c r="A60" s="3" t="str">
        <f t="shared" si="0"/>
        <v>158-</v>
      </c>
      <c r="B60" s="3" t="s">
        <v>8</v>
      </c>
      <c r="C60" s="53">
        <v>158</v>
      </c>
      <c r="D60" s="45"/>
      <c r="E60" s="45"/>
      <c r="F60" s="42"/>
      <c r="G60" s="45"/>
      <c r="H60" s="43"/>
      <c r="I60" s="51">
        <f t="shared" si="1"/>
        <v>0</v>
      </c>
      <c r="J60" s="45"/>
      <c r="K60" s="44"/>
      <c r="S60" s="49"/>
    </row>
    <row r="61" spans="1:19">
      <c r="A61" s="3" t="str">
        <f t="shared" si="0"/>
        <v>159-</v>
      </c>
      <c r="B61" s="3" t="s">
        <v>8</v>
      </c>
      <c r="C61" s="53">
        <v>159</v>
      </c>
      <c r="D61" s="45"/>
      <c r="E61" s="45"/>
      <c r="F61" s="42"/>
      <c r="G61" s="45"/>
      <c r="H61" s="43"/>
      <c r="I61" s="51">
        <f t="shared" si="1"/>
        <v>0</v>
      </c>
      <c r="J61" s="45"/>
      <c r="K61" s="44"/>
      <c r="S61" s="49"/>
    </row>
    <row r="62" spans="1:19">
      <c r="A62" s="3" t="str">
        <f t="shared" si="0"/>
        <v>160-</v>
      </c>
      <c r="B62" s="3" t="s">
        <v>8</v>
      </c>
      <c r="C62" s="53">
        <v>160</v>
      </c>
      <c r="D62" s="45"/>
      <c r="E62" s="45"/>
      <c r="F62" s="42"/>
      <c r="G62" s="45"/>
      <c r="H62" s="43"/>
      <c r="I62" s="51">
        <f t="shared" si="1"/>
        <v>0</v>
      </c>
      <c r="J62" s="45"/>
      <c r="K62" s="44"/>
      <c r="S62" s="49"/>
    </row>
    <row r="63" spans="1:19">
      <c r="A63" s="3" t="str">
        <f t="shared" si="0"/>
        <v>161-</v>
      </c>
      <c r="B63" s="3" t="s">
        <v>8</v>
      </c>
      <c r="C63" s="53">
        <v>161</v>
      </c>
      <c r="D63" s="45"/>
      <c r="E63" s="45"/>
      <c r="F63" s="42"/>
      <c r="G63" s="45"/>
      <c r="H63" s="43"/>
      <c r="I63" s="51">
        <f t="shared" si="1"/>
        <v>0</v>
      </c>
      <c r="J63" s="45"/>
      <c r="K63" s="44"/>
      <c r="S63" s="49"/>
    </row>
    <row r="64" spans="1:19">
      <c r="A64" s="3" t="str">
        <f t="shared" si="0"/>
        <v>162-</v>
      </c>
      <c r="B64" s="3" t="s">
        <v>8</v>
      </c>
      <c r="C64" s="53">
        <v>162</v>
      </c>
      <c r="D64" s="45"/>
      <c r="E64" s="45"/>
      <c r="F64" s="42"/>
      <c r="G64" s="45"/>
      <c r="H64" s="43"/>
      <c r="I64" s="51">
        <f t="shared" si="1"/>
        <v>0</v>
      </c>
      <c r="J64" s="45"/>
      <c r="K64" s="44"/>
      <c r="S64" s="49"/>
    </row>
    <row r="65" spans="1:19">
      <c r="A65" s="3" t="str">
        <f t="shared" si="0"/>
        <v>163-</v>
      </c>
      <c r="B65" s="3" t="s">
        <v>8</v>
      </c>
      <c r="C65" s="53">
        <v>163</v>
      </c>
      <c r="D65" s="45"/>
      <c r="E65" s="45"/>
      <c r="F65" s="42"/>
      <c r="G65" s="45"/>
      <c r="H65" s="43"/>
      <c r="I65" s="51">
        <f t="shared" si="1"/>
        <v>0</v>
      </c>
      <c r="J65" s="45"/>
      <c r="K65" s="44"/>
      <c r="S65" s="49"/>
    </row>
    <row r="66" spans="1:19">
      <c r="A66" s="3" t="str">
        <f t="shared" ref="A66:A129" si="2">C66&amp;B66&amp;D66</f>
        <v>164-</v>
      </c>
      <c r="B66" s="3" t="s">
        <v>8</v>
      </c>
      <c r="C66" s="53">
        <v>164</v>
      </c>
      <c r="D66" s="45"/>
      <c r="E66" s="45"/>
      <c r="F66" s="42"/>
      <c r="G66" s="45"/>
      <c r="H66" s="43"/>
      <c r="I66" s="51">
        <f t="shared" si="1"/>
        <v>0</v>
      </c>
      <c r="J66" s="45"/>
      <c r="K66" s="44"/>
      <c r="S66" s="49"/>
    </row>
    <row r="67" spans="1:19">
      <c r="A67" s="3" t="str">
        <f t="shared" si="2"/>
        <v>165-</v>
      </c>
      <c r="B67" s="3" t="s">
        <v>8</v>
      </c>
      <c r="C67" s="53">
        <v>165</v>
      </c>
      <c r="D67" s="45"/>
      <c r="E67" s="45"/>
      <c r="F67" s="42"/>
      <c r="G67" s="45"/>
      <c r="H67" s="43"/>
      <c r="I67" s="51">
        <f t="shared" ref="I67:I130" si="3">IF(F67="ud.",H67/1,H67/1000)</f>
        <v>0</v>
      </c>
      <c r="J67" s="45"/>
      <c r="K67" s="44"/>
      <c r="S67" s="49"/>
    </row>
    <row r="68" spans="1:19">
      <c r="A68" s="3" t="str">
        <f t="shared" si="2"/>
        <v>166-</v>
      </c>
      <c r="B68" s="3" t="s">
        <v>8</v>
      </c>
      <c r="C68" s="53">
        <v>166</v>
      </c>
      <c r="D68" s="45"/>
      <c r="E68" s="45"/>
      <c r="F68" s="42"/>
      <c r="G68" s="45"/>
      <c r="H68" s="43"/>
      <c r="I68" s="51">
        <f t="shared" si="3"/>
        <v>0</v>
      </c>
      <c r="J68" s="45"/>
      <c r="K68" s="44"/>
      <c r="S68" s="49"/>
    </row>
    <row r="69" spans="1:19">
      <c r="A69" s="3" t="str">
        <f t="shared" si="2"/>
        <v>167-</v>
      </c>
      <c r="B69" s="3" t="s">
        <v>8</v>
      </c>
      <c r="C69" s="53">
        <v>167</v>
      </c>
      <c r="D69" s="45"/>
      <c r="E69" s="45"/>
      <c r="F69" s="42"/>
      <c r="G69" s="45"/>
      <c r="H69" s="43"/>
      <c r="I69" s="51">
        <f t="shared" si="3"/>
        <v>0</v>
      </c>
      <c r="J69" s="45"/>
      <c r="K69" s="44"/>
      <c r="S69" s="49"/>
    </row>
    <row r="70" spans="1:19">
      <c r="A70" s="3" t="str">
        <f t="shared" si="2"/>
        <v>168-</v>
      </c>
      <c r="B70" s="3" t="s">
        <v>8</v>
      </c>
      <c r="C70" s="53">
        <v>168</v>
      </c>
      <c r="D70" s="45"/>
      <c r="E70" s="45"/>
      <c r="F70" s="42"/>
      <c r="G70" s="45"/>
      <c r="H70" s="43"/>
      <c r="I70" s="51">
        <f t="shared" si="3"/>
        <v>0</v>
      </c>
      <c r="J70" s="45"/>
      <c r="K70" s="44"/>
      <c r="S70" s="49"/>
    </row>
    <row r="71" spans="1:19">
      <c r="A71" s="3" t="str">
        <f t="shared" si="2"/>
        <v>169-</v>
      </c>
      <c r="B71" s="3" t="s">
        <v>8</v>
      </c>
      <c r="C71" s="53">
        <v>169</v>
      </c>
      <c r="D71" s="45"/>
      <c r="E71" s="45"/>
      <c r="F71" s="42"/>
      <c r="G71" s="45"/>
      <c r="H71" s="43"/>
      <c r="I71" s="51">
        <f t="shared" si="3"/>
        <v>0</v>
      </c>
      <c r="J71" s="45"/>
      <c r="K71" s="44"/>
      <c r="S71" s="49"/>
    </row>
    <row r="72" spans="1:19">
      <c r="A72" s="3" t="str">
        <f t="shared" si="2"/>
        <v>170-</v>
      </c>
      <c r="B72" s="3" t="s">
        <v>8</v>
      </c>
      <c r="C72" s="53">
        <v>170</v>
      </c>
      <c r="D72" s="45"/>
      <c r="E72" s="45"/>
      <c r="F72" s="42"/>
      <c r="G72" s="45"/>
      <c r="H72" s="43"/>
      <c r="I72" s="51">
        <f t="shared" si="3"/>
        <v>0</v>
      </c>
      <c r="J72" s="45"/>
      <c r="K72" s="44"/>
      <c r="S72" s="49"/>
    </row>
    <row r="73" spans="1:19">
      <c r="A73" s="3" t="str">
        <f t="shared" si="2"/>
        <v>171-</v>
      </c>
      <c r="B73" s="3" t="s">
        <v>8</v>
      </c>
      <c r="C73" s="53">
        <v>171</v>
      </c>
      <c r="D73" s="45"/>
      <c r="E73" s="45"/>
      <c r="F73" s="42"/>
      <c r="G73" s="45"/>
      <c r="H73" s="43"/>
      <c r="I73" s="51">
        <f t="shared" si="3"/>
        <v>0</v>
      </c>
      <c r="J73" s="45"/>
      <c r="K73" s="44"/>
      <c r="S73" s="49"/>
    </row>
    <row r="74" spans="1:19">
      <c r="A74" s="3" t="str">
        <f t="shared" si="2"/>
        <v>172-</v>
      </c>
      <c r="B74" s="3" t="s">
        <v>8</v>
      </c>
      <c r="C74" s="53">
        <v>172</v>
      </c>
      <c r="D74" s="45"/>
      <c r="E74" s="45"/>
      <c r="F74" s="42"/>
      <c r="G74" s="45"/>
      <c r="H74" s="43"/>
      <c r="I74" s="51">
        <f t="shared" si="3"/>
        <v>0</v>
      </c>
      <c r="J74" s="45"/>
      <c r="K74" s="44"/>
      <c r="S74" s="49"/>
    </row>
    <row r="75" spans="1:19">
      <c r="A75" s="3" t="str">
        <f t="shared" si="2"/>
        <v>173-</v>
      </c>
      <c r="B75" s="3" t="s">
        <v>8</v>
      </c>
      <c r="C75" s="53">
        <v>173</v>
      </c>
      <c r="D75" s="45"/>
      <c r="E75" s="45"/>
      <c r="F75" s="42"/>
      <c r="G75" s="45"/>
      <c r="H75" s="43"/>
      <c r="I75" s="51">
        <f t="shared" si="3"/>
        <v>0</v>
      </c>
      <c r="J75" s="45"/>
      <c r="K75" s="44"/>
      <c r="S75" s="49"/>
    </row>
    <row r="76" spans="1:19">
      <c r="A76" s="3" t="str">
        <f t="shared" si="2"/>
        <v>174-</v>
      </c>
      <c r="B76" s="3" t="s">
        <v>8</v>
      </c>
      <c r="C76" s="53">
        <v>174</v>
      </c>
      <c r="D76" s="45"/>
      <c r="E76" s="45"/>
      <c r="F76" s="42"/>
      <c r="G76" s="45"/>
      <c r="H76" s="43"/>
      <c r="I76" s="51">
        <f t="shared" si="3"/>
        <v>0</v>
      </c>
      <c r="J76" s="45"/>
      <c r="K76" s="44"/>
      <c r="S76" s="49"/>
    </row>
    <row r="77" spans="1:19">
      <c r="A77" s="3" t="str">
        <f t="shared" si="2"/>
        <v>175-</v>
      </c>
      <c r="B77" s="3" t="s">
        <v>8</v>
      </c>
      <c r="C77" s="53">
        <v>175</v>
      </c>
      <c r="D77" s="45"/>
      <c r="E77" s="45"/>
      <c r="F77" s="42"/>
      <c r="G77" s="45"/>
      <c r="H77" s="43"/>
      <c r="I77" s="51">
        <f t="shared" si="3"/>
        <v>0</v>
      </c>
      <c r="J77" s="45"/>
      <c r="K77" s="44"/>
      <c r="S77" s="49"/>
    </row>
    <row r="78" spans="1:19">
      <c r="A78" s="3" t="str">
        <f t="shared" si="2"/>
        <v>176-</v>
      </c>
      <c r="B78" s="3" t="s">
        <v>8</v>
      </c>
      <c r="C78" s="53">
        <v>176</v>
      </c>
      <c r="D78" s="45"/>
      <c r="E78" s="45"/>
      <c r="F78" s="42"/>
      <c r="G78" s="45"/>
      <c r="H78" s="43"/>
      <c r="I78" s="51">
        <f t="shared" si="3"/>
        <v>0</v>
      </c>
      <c r="J78" s="45"/>
      <c r="K78" s="44"/>
      <c r="S78" s="49"/>
    </row>
    <row r="79" spans="1:19">
      <c r="A79" s="3" t="str">
        <f t="shared" si="2"/>
        <v>177-</v>
      </c>
      <c r="B79" s="3" t="s">
        <v>8</v>
      </c>
      <c r="C79" s="53">
        <v>177</v>
      </c>
      <c r="D79" s="45"/>
      <c r="E79" s="45"/>
      <c r="F79" s="42"/>
      <c r="G79" s="45"/>
      <c r="H79" s="43"/>
      <c r="I79" s="51">
        <f t="shared" si="3"/>
        <v>0</v>
      </c>
      <c r="J79" s="45"/>
      <c r="K79" s="44"/>
      <c r="S79" s="49"/>
    </row>
    <row r="80" spans="1:19">
      <c r="A80" s="3" t="str">
        <f t="shared" si="2"/>
        <v>178-</v>
      </c>
      <c r="B80" s="3" t="s">
        <v>8</v>
      </c>
      <c r="C80" s="53">
        <v>178</v>
      </c>
      <c r="D80" s="45"/>
      <c r="E80" s="45"/>
      <c r="F80" s="42"/>
      <c r="G80" s="45"/>
      <c r="H80" s="43"/>
      <c r="I80" s="51">
        <f t="shared" si="3"/>
        <v>0</v>
      </c>
      <c r="J80" s="45"/>
      <c r="K80" s="44"/>
      <c r="S80" s="49"/>
    </row>
    <row r="81" spans="1:19">
      <c r="A81" s="3" t="str">
        <f t="shared" si="2"/>
        <v>179-</v>
      </c>
      <c r="B81" s="3" t="s">
        <v>8</v>
      </c>
      <c r="C81" s="53">
        <v>179</v>
      </c>
      <c r="D81" s="45"/>
      <c r="E81" s="45"/>
      <c r="F81" s="42"/>
      <c r="G81" s="45"/>
      <c r="H81" s="43"/>
      <c r="I81" s="51">
        <f t="shared" si="3"/>
        <v>0</v>
      </c>
      <c r="J81" s="45"/>
      <c r="K81" s="44"/>
      <c r="S81" s="49"/>
    </row>
    <row r="82" spans="1:19">
      <c r="A82" s="3" t="str">
        <f t="shared" si="2"/>
        <v>180-</v>
      </c>
      <c r="B82" s="3" t="s">
        <v>8</v>
      </c>
      <c r="C82" s="53">
        <v>180</v>
      </c>
      <c r="D82" s="45"/>
      <c r="E82" s="45"/>
      <c r="F82" s="42"/>
      <c r="G82" s="45"/>
      <c r="H82" s="43"/>
      <c r="I82" s="51">
        <f t="shared" si="3"/>
        <v>0</v>
      </c>
      <c r="J82" s="45"/>
      <c r="K82" s="44"/>
      <c r="S82" s="49"/>
    </row>
    <row r="83" spans="1:19">
      <c r="A83" s="3" t="str">
        <f t="shared" si="2"/>
        <v>181-</v>
      </c>
      <c r="B83" s="3" t="s">
        <v>8</v>
      </c>
      <c r="C83" s="53">
        <v>181</v>
      </c>
      <c r="D83" s="45"/>
      <c r="E83" s="45"/>
      <c r="F83" s="42"/>
      <c r="G83" s="45"/>
      <c r="H83" s="43"/>
      <c r="I83" s="51">
        <f t="shared" si="3"/>
        <v>0</v>
      </c>
      <c r="J83" s="45"/>
      <c r="K83" s="44"/>
      <c r="S83" s="49"/>
    </row>
    <row r="84" spans="1:19">
      <c r="A84" s="3" t="str">
        <f t="shared" si="2"/>
        <v>182-</v>
      </c>
      <c r="B84" s="3" t="s">
        <v>8</v>
      </c>
      <c r="C84" s="53">
        <v>182</v>
      </c>
      <c r="D84" s="45"/>
      <c r="E84" s="45"/>
      <c r="F84" s="42"/>
      <c r="G84" s="45"/>
      <c r="H84" s="43"/>
      <c r="I84" s="51">
        <f t="shared" si="3"/>
        <v>0</v>
      </c>
      <c r="J84" s="45"/>
      <c r="K84" s="44"/>
      <c r="S84" s="49"/>
    </row>
    <row r="85" spans="1:19">
      <c r="A85" s="3" t="str">
        <f t="shared" si="2"/>
        <v>183-</v>
      </c>
      <c r="B85" s="3" t="s">
        <v>8</v>
      </c>
      <c r="C85" s="53">
        <v>183</v>
      </c>
      <c r="D85" s="45"/>
      <c r="E85" s="45"/>
      <c r="F85" s="42"/>
      <c r="G85" s="45"/>
      <c r="H85" s="43"/>
      <c r="I85" s="51">
        <f t="shared" si="3"/>
        <v>0</v>
      </c>
      <c r="J85" s="45"/>
      <c r="K85" s="44"/>
      <c r="S85" s="49"/>
    </row>
    <row r="86" spans="1:19">
      <c r="A86" s="3" t="str">
        <f t="shared" si="2"/>
        <v>184-</v>
      </c>
      <c r="B86" s="3" t="s">
        <v>8</v>
      </c>
      <c r="C86" s="53">
        <v>184</v>
      </c>
      <c r="D86" s="45"/>
      <c r="E86" s="45"/>
      <c r="F86" s="42"/>
      <c r="G86" s="45"/>
      <c r="H86" s="43"/>
      <c r="I86" s="51">
        <f t="shared" si="3"/>
        <v>0</v>
      </c>
      <c r="J86" s="45"/>
      <c r="K86" s="44"/>
      <c r="S86" s="49"/>
    </row>
    <row r="87" spans="1:19">
      <c r="A87" s="3" t="str">
        <f t="shared" si="2"/>
        <v>185-</v>
      </c>
      <c r="B87" s="3" t="s">
        <v>8</v>
      </c>
      <c r="C87" s="53">
        <v>185</v>
      </c>
      <c r="D87" s="45"/>
      <c r="E87" s="45"/>
      <c r="F87" s="42"/>
      <c r="G87" s="45"/>
      <c r="H87" s="43"/>
      <c r="I87" s="51">
        <f t="shared" si="3"/>
        <v>0</v>
      </c>
      <c r="J87" s="45"/>
      <c r="K87" s="44"/>
      <c r="S87" s="49"/>
    </row>
    <row r="88" spans="1:19">
      <c r="A88" s="3" t="str">
        <f t="shared" si="2"/>
        <v>186-</v>
      </c>
      <c r="B88" s="3" t="s">
        <v>8</v>
      </c>
      <c r="C88" s="53">
        <v>186</v>
      </c>
      <c r="D88" s="45"/>
      <c r="E88" s="45"/>
      <c r="F88" s="42"/>
      <c r="G88" s="45"/>
      <c r="H88" s="43"/>
      <c r="I88" s="51">
        <f t="shared" si="3"/>
        <v>0</v>
      </c>
      <c r="J88" s="45"/>
      <c r="K88" s="44"/>
      <c r="S88" s="49"/>
    </row>
    <row r="89" spans="1:19">
      <c r="A89" s="3" t="str">
        <f t="shared" si="2"/>
        <v>187-</v>
      </c>
      <c r="B89" s="3" t="s">
        <v>8</v>
      </c>
      <c r="C89" s="53">
        <v>187</v>
      </c>
      <c r="D89" s="45"/>
      <c r="E89" s="45"/>
      <c r="F89" s="42"/>
      <c r="G89" s="45"/>
      <c r="H89" s="43"/>
      <c r="I89" s="51">
        <f t="shared" si="3"/>
        <v>0</v>
      </c>
      <c r="J89" s="45"/>
      <c r="K89" s="44"/>
      <c r="S89" s="49"/>
    </row>
    <row r="90" spans="1:19">
      <c r="A90" s="3" t="str">
        <f t="shared" si="2"/>
        <v>188-</v>
      </c>
      <c r="B90" s="3" t="s">
        <v>8</v>
      </c>
      <c r="C90" s="53">
        <v>188</v>
      </c>
      <c r="D90" s="45"/>
      <c r="E90" s="45"/>
      <c r="F90" s="42"/>
      <c r="G90" s="45"/>
      <c r="H90" s="43"/>
      <c r="I90" s="51">
        <f t="shared" si="3"/>
        <v>0</v>
      </c>
      <c r="J90" s="45"/>
      <c r="K90" s="44"/>
      <c r="S90" s="49"/>
    </row>
    <row r="91" spans="1:19">
      <c r="A91" s="3" t="str">
        <f t="shared" si="2"/>
        <v>189-</v>
      </c>
      <c r="B91" s="3" t="s">
        <v>8</v>
      </c>
      <c r="C91" s="53">
        <v>189</v>
      </c>
      <c r="D91" s="45"/>
      <c r="E91" s="45"/>
      <c r="F91" s="42"/>
      <c r="G91" s="45"/>
      <c r="H91" s="43"/>
      <c r="I91" s="51">
        <f t="shared" si="3"/>
        <v>0</v>
      </c>
      <c r="J91" s="45"/>
      <c r="K91" s="44"/>
      <c r="S91" s="49"/>
    </row>
    <row r="92" spans="1:19">
      <c r="A92" s="3" t="str">
        <f t="shared" si="2"/>
        <v>190-</v>
      </c>
      <c r="B92" s="3" t="s">
        <v>8</v>
      </c>
      <c r="C92" s="53">
        <v>190</v>
      </c>
      <c r="D92" s="45"/>
      <c r="E92" s="45"/>
      <c r="F92" s="42"/>
      <c r="G92" s="45"/>
      <c r="H92" s="43"/>
      <c r="I92" s="51">
        <f t="shared" si="3"/>
        <v>0</v>
      </c>
      <c r="J92" s="45"/>
      <c r="K92" s="44"/>
      <c r="S92" s="49"/>
    </row>
    <row r="93" spans="1:19">
      <c r="A93" s="3" t="str">
        <f t="shared" si="2"/>
        <v>191-</v>
      </c>
      <c r="B93" s="3" t="s">
        <v>8</v>
      </c>
      <c r="C93" s="53">
        <v>191</v>
      </c>
      <c r="D93" s="45"/>
      <c r="E93" s="45"/>
      <c r="F93" s="42"/>
      <c r="G93" s="45"/>
      <c r="H93" s="43"/>
      <c r="I93" s="51">
        <f t="shared" si="3"/>
        <v>0</v>
      </c>
      <c r="J93" s="45"/>
      <c r="K93" s="44"/>
      <c r="S93" s="49"/>
    </row>
    <row r="94" spans="1:19">
      <c r="A94" s="3" t="str">
        <f t="shared" si="2"/>
        <v>192-</v>
      </c>
      <c r="B94" s="3" t="s">
        <v>8</v>
      </c>
      <c r="C94" s="53">
        <v>192</v>
      </c>
      <c r="D94" s="45"/>
      <c r="E94" s="45"/>
      <c r="F94" s="42"/>
      <c r="G94" s="45"/>
      <c r="H94" s="43"/>
      <c r="I94" s="51">
        <f t="shared" si="3"/>
        <v>0</v>
      </c>
      <c r="J94" s="45"/>
      <c r="K94" s="44"/>
      <c r="S94" s="49"/>
    </row>
    <row r="95" spans="1:19">
      <c r="A95" s="3" t="str">
        <f t="shared" si="2"/>
        <v>193-</v>
      </c>
      <c r="B95" s="3" t="s">
        <v>8</v>
      </c>
      <c r="C95" s="53">
        <v>193</v>
      </c>
      <c r="D95" s="45"/>
      <c r="E95" s="45"/>
      <c r="F95" s="42"/>
      <c r="G95" s="45"/>
      <c r="H95" s="43"/>
      <c r="I95" s="51">
        <f t="shared" si="3"/>
        <v>0</v>
      </c>
      <c r="J95" s="45"/>
      <c r="K95" s="44"/>
      <c r="S95" s="49"/>
    </row>
    <row r="96" spans="1:19">
      <c r="A96" s="3" t="str">
        <f t="shared" si="2"/>
        <v>194-</v>
      </c>
      <c r="B96" s="3" t="s">
        <v>8</v>
      </c>
      <c r="C96" s="53">
        <v>194</v>
      </c>
      <c r="D96" s="45"/>
      <c r="E96" s="45"/>
      <c r="F96" s="42"/>
      <c r="G96" s="45"/>
      <c r="H96" s="43"/>
      <c r="I96" s="51">
        <f t="shared" si="3"/>
        <v>0</v>
      </c>
      <c r="J96" s="45"/>
      <c r="K96" s="44"/>
      <c r="S96" s="49"/>
    </row>
    <row r="97" spans="1:19">
      <c r="A97" s="3" t="str">
        <f t="shared" si="2"/>
        <v>195-</v>
      </c>
      <c r="B97" s="3" t="s">
        <v>8</v>
      </c>
      <c r="C97" s="53">
        <v>195</v>
      </c>
      <c r="D97" s="45"/>
      <c r="E97" s="45"/>
      <c r="F97" s="42"/>
      <c r="G97" s="45"/>
      <c r="H97" s="43"/>
      <c r="I97" s="51">
        <f t="shared" si="3"/>
        <v>0</v>
      </c>
      <c r="J97" s="45"/>
      <c r="K97" s="44"/>
      <c r="S97" s="49"/>
    </row>
    <row r="98" spans="1:19">
      <c r="A98" s="3" t="str">
        <f t="shared" si="2"/>
        <v>196-</v>
      </c>
      <c r="B98" s="3" t="s">
        <v>8</v>
      </c>
      <c r="C98" s="53">
        <v>196</v>
      </c>
      <c r="D98" s="45"/>
      <c r="E98" s="45"/>
      <c r="F98" s="42"/>
      <c r="G98" s="45"/>
      <c r="H98" s="43"/>
      <c r="I98" s="51">
        <f t="shared" si="3"/>
        <v>0</v>
      </c>
      <c r="J98" s="45"/>
      <c r="K98" s="44"/>
      <c r="S98" s="49"/>
    </row>
    <row r="99" spans="1:19">
      <c r="A99" s="3" t="str">
        <f t="shared" si="2"/>
        <v>197-</v>
      </c>
      <c r="B99" s="3" t="s">
        <v>8</v>
      </c>
      <c r="C99" s="53">
        <v>197</v>
      </c>
      <c r="D99" s="45"/>
      <c r="E99" s="45"/>
      <c r="F99" s="42"/>
      <c r="G99" s="45"/>
      <c r="H99" s="43"/>
      <c r="I99" s="51">
        <f t="shared" si="3"/>
        <v>0</v>
      </c>
      <c r="J99" s="45"/>
      <c r="K99" s="44"/>
      <c r="S99" s="49"/>
    </row>
    <row r="100" spans="1:19">
      <c r="A100" s="3" t="str">
        <f t="shared" si="2"/>
        <v>198-</v>
      </c>
      <c r="B100" s="3" t="s">
        <v>8</v>
      </c>
      <c r="C100" s="53">
        <v>198</v>
      </c>
      <c r="D100" s="45"/>
      <c r="E100" s="45"/>
      <c r="F100" s="42"/>
      <c r="G100" s="45"/>
      <c r="H100" s="43"/>
      <c r="I100" s="51">
        <f t="shared" si="3"/>
        <v>0</v>
      </c>
      <c r="J100" s="45"/>
      <c r="K100" s="44"/>
      <c r="S100" s="49"/>
    </row>
    <row r="101" spans="1:19">
      <c r="A101" s="3" t="str">
        <f t="shared" si="2"/>
        <v>199-</v>
      </c>
      <c r="B101" s="3" t="s">
        <v>8</v>
      </c>
      <c r="C101" s="53">
        <v>199</v>
      </c>
      <c r="D101" s="45"/>
      <c r="E101" s="45"/>
      <c r="F101" s="42"/>
      <c r="G101" s="45"/>
      <c r="H101" s="43"/>
      <c r="I101" s="51">
        <f t="shared" si="3"/>
        <v>0</v>
      </c>
      <c r="J101" s="45"/>
      <c r="K101" s="44"/>
      <c r="S101" s="49"/>
    </row>
    <row r="102" spans="1:19">
      <c r="A102" s="3" t="str">
        <f t="shared" si="2"/>
        <v>200-</v>
      </c>
      <c r="B102" s="3" t="s">
        <v>8</v>
      </c>
      <c r="C102" s="53">
        <v>200</v>
      </c>
      <c r="D102" s="45"/>
      <c r="E102" s="45"/>
      <c r="F102" s="42"/>
      <c r="G102" s="45"/>
      <c r="H102" s="43"/>
      <c r="I102" s="51">
        <f t="shared" si="3"/>
        <v>0</v>
      </c>
      <c r="J102" s="45"/>
      <c r="K102" s="44"/>
      <c r="S102" s="49"/>
    </row>
    <row r="103" spans="1:19">
      <c r="A103" s="3" t="str">
        <f t="shared" si="2"/>
        <v>201-</v>
      </c>
      <c r="B103" s="3" t="s">
        <v>8</v>
      </c>
      <c r="C103" s="53">
        <v>201</v>
      </c>
      <c r="D103" s="45"/>
      <c r="E103" s="45"/>
      <c r="F103" s="42"/>
      <c r="G103" s="45"/>
      <c r="H103" s="43"/>
      <c r="I103" s="51">
        <f t="shared" si="3"/>
        <v>0</v>
      </c>
      <c r="J103" s="45"/>
      <c r="K103" s="44"/>
      <c r="S103" s="49"/>
    </row>
    <row r="104" spans="1:19">
      <c r="A104" s="3" t="str">
        <f t="shared" si="2"/>
        <v>202-</v>
      </c>
      <c r="B104" s="3" t="s">
        <v>8</v>
      </c>
      <c r="C104" s="53">
        <v>202</v>
      </c>
      <c r="D104" s="45"/>
      <c r="E104" s="45"/>
      <c r="F104" s="42"/>
      <c r="G104" s="45"/>
      <c r="H104" s="43"/>
      <c r="I104" s="51">
        <f t="shared" si="3"/>
        <v>0</v>
      </c>
      <c r="J104" s="45"/>
      <c r="K104" s="44"/>
      <c r="S104" s="49"/>
    </row>
    <row r="105" spans="1:19">
      <c r="A105" s="3" t="str">
        <f t="shared" si="2"/>
        <v>203-</v>
      </c>
      <c r="B105" s="3" t="s">
        <v>8</v>
      </c>
      <c r="C105" s="53">
        <v>203</v>
      </c>
      <c r="D105" s="45"/>
      <c r="E105" s="45"/>
      <c r="F105" s="42"/>
      <c r="G105" s="45"/>
      <c r="H105" s="43"/>
      <c r="I105" s="51">
        <f t="shared" si="3"/>
        <v>0</v>
      </c>
      <c r="J105" s="45"/>
      <c r="K105" s="44"/>
      <c r="S105" s="49"/>
    </row>
    <row r="106" spans="1:19">
      <c r="A106" s="3" t="str">
        <f t="shared" si="2"/>
        <v>204-</v>
      </c>
      <c r="B106" s="3" t="s">
        <v>8</v>
      </c>
      <c r="C106" s="53">
        <v>204</v>
      </c>
      <c r="D106" s="45"/>
      <c r="E106" s="45"/>
      <c r="F106" s="42"/>
      <c r="G106" s="45"/>
      <c r="H106" s="43"/>
      <c r="I106" s="51">
        <f t="shared" si="3"/>
        <v>0</v>
      </c>
      <c r="J106" s="45"/>
      <c r="K106" s="44"/>
      <c r="S106" s="49"/>
    </row>
    <row r="107" spans="1:19">
      <c r="A107" s="3" t="str">
        <f t="shared" si="2"/>
        <v>205-</v>
      </c>
      <c r="B107" s="3" t="s">
        <v>8</v>
      </c>
      <c r="C107" s="53">
        <v>205</v>
      </c>
      <c r="D107" s="45"/>
      <c r="E107" s="45"/>
      <c r="F107" s="42"/>
      <c r="G107" s="45"/>
      <c r="H107" s="43"/>
      <c r="I107" s="51">
        <f t="shared" si="3"/>
        <v>0</v>
      </c>
      <c r="J107" s="45"/>
      <c r="K107" s="44"/>
      <c r="S107" s="49"/>
    </row>
    <row r="108" spans="1:19">
      <c r="A108" s="3" t="str">
        <f t="shared" si="2"/>
        <v>206-</v>
      </c>
      <c r="B108" s="3" t="s">
        <v>8</v>
      </c>
      <c r="C108" s="53">
        <v>206</v>
      </c>
      <c r="D108" s="45"/>
      <c r="E108" s="45"/>
      <c r="F108" s="42"/>
      <c r="G108" s="45"/>
      <c r="H108" s="43"/>
      <c r="I108" s="51">
        <f t="shared" si="3"/>
        <v>0</v>
      </c>
      <c r="J108" s="45"/>
      <c r="K108" s="44"/>
      <c r="S108" s="49"/>
    </row>
    <row r="109" spans="1:19">
      <c r="A109" s="3" t="str">
        <f t="shared" si="2"/>
        <v>207-</v>
      </c>
      <c r="B109" s="3" t="s">
        <v>8</v>
      </c>
      <c r="C109" s="53">
        <v>207</v>
      </c>
      <c r="D109" s="45"/>
      <c r="E109" s="45"/>
      <c r="F109" s="42"/>
      <c r="G109" s="45"/>
      <c r="H109" s="43"/>
      <c r="I109" s="51">
        <f t="shared" si="3"/>
        <v>0</v>
      </c>
      <c r="J109" s="45"/>
      <c r="K109" s="44"/>
      <c r="S109" s="49"/>
    </row>
    <row r="110" spans="1:19">
      <c r="A110" s="3" t="str">
        <f t="shared" si="2"/>
        <v>208-</v>
      </c>
      <c r="B110" s="3" t="s">
        <v>8</v>
      </c>
      <c r="C110" s="53">
        <v>208</v>
      </c>
      <c r="D110" s="45"/>
      <c r="E110" s="45"/>
      <c r="F110" s="42"/>
      <c r="G110" s="45"/>
      <c r="H110" s="43"/>
      <c r="I110" s="51">
        <f t="shared" si="3"/>
        <v>0</v>
      </c>
      <c r="J110" s="45"/>
      <c r="K110" s="44"/>
      <c r="S110" s="49"/>
    </row>
    <row r="111" spans="1:19">
      <c r="A111" s="3" t="str">
        <f t="shared" si="2"/>
        <v>209-</v>
      </c>
      <c r="B111" s="3" t="s">
        <v>8</v>
      </c>
      <c r="C111" s="53">
        <v>209</v>
      </c>
      <c r="D111" s="45"/>
      <c r="E111" s="45"/>
      <c r="F111" s="42"/>
      <c r="G111" s="45"/>
      <c r="H111" s="43"/>
      <c r="I111" s="51">
        <f t="shared" si="3"/>
        <v>0</v>
      </c>
      <c r="J111" s="45"/>
      <c r="K111" s="44"/>
      <c r="S111" s="49"/>
    </row>
    <row r="112" spans="1:19">
      <c r="A112" s="3" t="str">
        <f t="shared" si="2"/>
        <v>210-</v>
      </c>
      <c r="B112" s="3" t="s">
        <v>8</v>
      </c>
      <c r="C112" s="53">
        <v>210</v>
      </c>
      <c r="D112" s="45"/>
      <c r="E112" s="45"/>
      <c r="F112" s="42"/>
      <c r="G112" s="45"/>
      <c r="H112" s="43"/>
      <c r="I112" s="51">
        <f t="shared" si="3"/>
        <v>0</v>
      </c>
      <c r="J112" s="45"/>
      <c r="K112" s="44"/>
      <c r="S112" s="49"/>
    </row>
    <row r="113" spans="1:19">
      <c r="A113" s="3" t="str">
        <f t="shared" si="2"/>
        <v>211-</v>
      </c>
      <c r="B113" s="3" t="s">
        <v>8</v>
      </c>
      <c r="C113" s="53">
        <v>211</v>
      </c>
      <c r="D113" s="45"/>
      <c r="E113" s="45"/>
      <c r="F113" s="42"/>
      <c r="G113" s="45"/>
      <c r="H113" s="43"/>
      <c r="I113" s="51">
        <f t="shared" si="3"/>
        <v>0</v>
      </c>
      <c r="J113" s="45"/>
      <c r="K113" s="44"/>
      <c r="S113" s="49"/>
    </row>
    <row r="114" spans="1:19">
      <c r="A114" s="3" t="str">
        <f t="shared" si="2"/>
        <v>212-</v>
      </c>
      <c r="B114" s="3" t="s">
        <v>8</v>
      </c>
      <c r="C114" s="53">
        <v>212</v>
      </c>
      <c r="D114" s="45"/>
      <c r="E114" s="45"/>
      <c r="F114" s="42"/>
      <c r="G114" s="45"/>
      <c r="H114" s="43"/>
      <c r="I114" s="51">
        <f t="shared" si="3"/>
        <v>0</v>
      </c>
      <c r="J114" s="45"/>
      <c r="K114" s="44"/>
      <c r="S114" s="49"/>
    </row>
    <row r="115" spans="1:19">
      <c r="A115" s="3" t="str">
        <f t="shared" si="2"/>
        <v>213-</v>
      </c>
      <c r="B115" s="3" t="s">
        <v>8</v>
      </c>
      <c r="C115" s="53">
        <v>213</v>
      </c>
      <c r="D115" s="45"/>
      <c r="E115" s="45"/>
      <c r="F115" s="42"/>
      <c r="G115" s="45"/>
      <c r="H115" s="43"/>
      <c r="I115" s="51">
        <f t="shared" si="3"/>
        <v>0</v>
      </c>
      <c r="J115" s="45"/>
      <c r="K115" s="44"/>
      <c r="S115" s="49"/>
    </row>
    <row r="116" spans="1:19">
      <c r="A116" s="3" t="str">
        <f t="shared" si="2"/>
        <v>214-</v>
      </c>
      <c r="B116" s="3" t="s">
        <v>8</v>
      </c>
      <c r="C116" s="53">
        <v>214</v>
      </c>
      <c r="D116" s="45"/>
      <c r="E116" s="45"/>
      <c r="F116" s="42"/>
      <c r="G116" s="45"/>
      <c r="H116" s="43"/>
      <c r="I116" s="51">
        <f t="shared" si="3"/>
        <v>0</v>
      </c>
      <c r="J116" s="45"/>
      <c r="K116" s="44"/>
      <c r="S116" s="49"/>
    </row>
    <row r="117" spans="1:19">
      <c r="A117" s="3" t="str">
        <f t="shared" si="2"/>
        <v>215-</v>
      </c>
      <c r="B117" s="3" t="s">
        <v>8</v>
      </c>
      <c r="C117" s="53">
        <v>215</v>
      </c>
      <c r="D117" s="45"/>
      <c r="E117" s="45"/>
      <c r="F117" s="42"/>
      <c r="G117" s="45"/>
      <c r="H117" s="43"/>
      <c r="I117" s="51">
        <f t="shared" si="3"/>
        <v>0</v>
      </c>
      <c r="J117" s="45"/>
      <c r="K117" s="44"/>
      <c r="S117" s="49"/>
    </row>
    <row r="118" spans="1:19">
      <c r="A118" s="3" t="str">
        <f t="shared" si="2"/>
        <v>216-</v>
      </c>
      <c r="B118" s="3" t="s">
        <v>8</v>
      </c>
      <c r="C118" s="53">
        <v>216</v>
      </c>
      <c r="D118" s="45"/>
      <c r="E118" s="45"/>
      <c r="F118" s="42"/>
      <c r="G118" s="45"/>
      <c r="H118" s="43"/>
      <c r="I118" s="51">
        <f t="shared" si="3"/>
        <v>0</v>
      </c>
      <c r="J118" s="45"/>
      <c r="K118" s="44"/>
      <c r="S118" s="49"/>
    </row>
    <row r="119" spans="1:19">
      <c r="A119" s="3" t="str">
        <f t="shared" si="2"/>
        <v>217-</v>
      </c>
      <c r="B119" s="3" t="s">
        <v>8</v>
      </c>
      <c r="C119" s="53">
        <v>217</v>
      </c>
      <c r="D119" s="45"/>
      <c r="E119" s="45"/>
      <c r="F119" s="42"/>
      <c r="G119" s="45"/>
      <c r="H119" s="43"/>
      <c r="I119" s="51">
        <f t="shared" si="3"/>
        <v>0</v>
      </c>
      <c r="J119" s="45"/>
      <c r="K119" s="44"/>
      <c r="S119" s="49"/>
    </row>
    <row r="120" spans="1:19">
      <c r="A120" s="3" t="str">
        <f t="shared" si="2"/>
        <v>218-</v>
      </c>
      <c r="B120" s="3" t="s">
        <v>8</v>
      </c>
      <c r="C120" s="53">
        <v>218</v>
      </c>
      <c r="D120" s="45"/>
      <c r="E120" s="45"/>
      <c r="F120" s="42"/>
      <c r="G120" s="45"/>
      <c r="H120" s="43"/>
      <c r="I120" s="51">
        <f t="shared" si="3"/>
        <v>0</v>
      </c>
      <c r="J120" s="45"/>
      <c r="K120" s="44"/>
      <c r="S120" s="49"/>
    </row>
    <row r="121" spans="1:19">
      <c r="A121" s="3" t="str">
        <f t="shared" si="2"/>
        <v>219-</v>
      </c>
      <c r="B121" s="3" t="s">
        <v>8</v>
      </c>
      <c r="C121" s="53">
        <v>219</v>
      </c>
      <c r="D121" s="45"/>
      <c r="E121" s="45"/>
      <c r="F121" s="42"/>
      <c r="G121" s="45"/>
      <c r="H121" s="43"/>
      <c r="I121" s="51">
        <f t="shared" si="3"/>
        <v>0</v>
      </c>
      <c r="J121" s="45"/>
      <c r="K121" s="44"/>
      <c r="S121" s="49"/>
    </row>
    <row r="122" spans="1:19">
      <c r="A122" s="3" t="str">
        <f t="shared" si="2"/>
        <v>220-</v>
      </c>
      <c r="B122" s="3" t="s">
        <v>8</v>
      </c>
      <c r="C122" s="53">
        <v>220</v>
      </c>
      <c r="D122" s="45"/>
      <c r="E122" s="45"/>
      <c r="F122" s="42"/>
      <c r="G122" s="45"/>
      <c r="H122" s="43"/>
      <c r="I122" s="51">
        <f t="shared" si="3"/>
        <v>0</v>
      </c>
      <c r="J122" s="45"/>
      <c r="K122" s="44"/>
      <c r="S122" s="49"/>
    </row>
    <row r="123" spans="1:19">
      <c r="A123" s="3" t="str">
        <f t="shared" si="2"/>
        <v>221-</v>
      </c>
      <c r="B123" s="3" t="s">
        <v>8</v>
      </c>
      <c r="C123" s="53">
        <v>221</v>
      </c>
      <c r="D123" s="45"/>
      <c r="E123" s="45"/>
      <c r="F123" s="42"/>
      <c r="G123" s="45"/>
      <c r="H123" s="43"/>
      <c r="I123" s="51">
        <f t="shared" si="3"/>
        <v>0</v>
      </c>
      <c r="J123" s="45"/>
      <c r="K123" s="44"/>
      <c r="S123" s="49"/>
    </row>
    <row r="124" spans="1:19">
      <c r="A124" s="3" t="str">
        <f t="shared" si="2"/>
        <v>222-</v>
      </c>
      <c r="B124" s="3" t="s">
        <v>8</v>
      </c>
      <c r="C124" s="53">
        <v>222</v>
      </c>
      <c r="D124" s="45"/>
      <c r="E124" s="45"/>
      <c r="F124" s="42"/>
      <c r="G124" s="45"/>
      <c r="H124" s="43"/>
      <c r="I124" s="51">
        <f t="shared" si="3"/>
        <v>0</v>
      </c>
      <c r="J124" s="45"/>
      <c r="K124" s="44"/>
      <c r="S124" s="49"/>
    </row>
    <row r="125" spans="1:19">
      <c r="A125" s="3" t="str">
        <f t="shared" si="2"/>
        <v>223-</v>
      </c>
      <c r="B125" s="3" t="s">
        <v>8</v>
      </c>
      <c r="C125" s="53">
        <v>223</v>
      </c>
      <c r="D125" s="45"/>
      <c r="E125" s="45"/>
      <c r="F125" s="42"/>
      <c r="G125" s="45"/>
      <c r="H125" s="43"/>
      <c r="I125" s="51">
        <f t="shared" si="3"/>
        <v>0</v>
      </c>
      <c r="J125" s="45"/>
      <c r="K125" s="44"/>
      <c r="S125" s="49"/>
    </row>
    <row r="126" spans="1:19">
      <c r="A126" s="3" t="str">
        <f t="shared" si="2"/>
        <v>224-</v>
      </c>
      <c r="B126" s="3" t="s">
        <v>8</v>
      </c>
      <c r="C126" s="53">
        <v>224</v>
      </c>
      <c r="D126" s="45"/>
      <c r="E126" s="45"/>
      <c r="F126" s="42"/>
      <c r="G126" s="45"/>
      <c r="H126" s="43"/>
      <c r="I126" s="51">
        <f t="shared" si="3"/>
        <v>0</v>
      </c>
      <c r="J126" s="45"/>
      <c r="K126" s="44"/>
      <c r="S126" s="49"/>
    </row>
    <row r="127" spans="1:19">
      <c r="A127" s="3" t="str">
        <f t="shared" si="2"/>
        <v>225-</v>
      </c>
      <c r="B127" s="3" t="s">
        <v>8</v>
      </c>
      <c r="C127" s="53">
        <v>225</v>
      </c>
      <c r="D127" s="45"/>
      <c r="E127" s="45"/>
      <c r="F127" s="42"/>
      <c r="G127" s="45"/>
      <c r="H127" s="43"/>
      <c r="I127" s="51">
        <f t="shared" si="3"/>
        <v>0</v>
      </c>
      <c r="J127" s="45"/>
      <c r="K127" s="44"/>
      <c r="S127" s="49"/>
    </row>
    <row r="128" spans="1:19">
      <c r="A128" s="3" t="str">
        <f t="shared" si="2"/>
        <v>226-</v>
      </c>
      <c r="B128" s="3" t="s">
        <v>8</v>
      </c>
      <c r="C128" s="53">
        <v>226</v>
      </c>
      <c r="D128" s="45"/>
      <c r="E128" s="45"/>
      <c r="F128" s="42"/>
      <c r="G128" s="45"/>
      <c r="H128" s="43"/>
      <c r="I128" s="51">
        <f t="shared" si="3"/>
        <v>0</v>
      </c>
      <c r="J128" s="45"/>
      <c r="K128" s="44"/>
      <c r="S128" s="49"/>
    </row>
    <row r="129" spans="1:19">
      <c r="A129" s="3" t="str">
        <f t="shared" si="2"/>
        <v>227-</v>
      </c>
      <c r="B129" s="3" t="s">
        <v>8</v>
      </c>
      <c r="C129" s="53">
        <v>227</v>
      </c>
      <c r="D129" s="45"/>
      <c r="E129" s="45"/>
      <c r="F129" s="42"/>
      <c r="G129" s="45"/>
      <c r="H129" s="43"/>
      <c r="I129" s="51">
        <f t="shared" si="3"/>
        <v>0</v>
      </c>
      <c r="J129" s="45"/>
      <c r="K129" s="44"/>
      <c r="S129" s="49"/>
    </row>
    <row r="130" spans="1:19">
      <c r="A130" s="3" t="str">
        <f t="shared" ref="A130:A193" si="4">C130&amp;B130&amp;D130</f>
        <v>228-</v>
      </c>
      <c r="B130" s="3" t="s">
        <v>8</v>
      </c>
      <c r="C130" s="53">
        <v>228</v>
      </c>
      <c r="D130" s="45"/>
      <c r="E130" s="45"/>
      <c r="F130" s="42"/>
      <c r="G130" s="45"/>
      <c r="H130" s="43"/>
      <c r="I130" s="51">
        <f t="shared" si="3"/>
        <v>0</v>
      </c>
      <c r="J130" s="45"/>
      <c r="K130" s="44"/>
      <c r="S130" s="49"/>
    </row>
    <row r="131" spans="1:19">
      <c r="A131" s="3" t="str">
        <f t="shared" si="4"/>
        <v>229-</v>
      </c>
      <c r="B131" s="3" t="s">
        <v>8</v>
      </c>
      <c r="C131" s="53">
        <v>229</v>
      </c>
      <c r="D131" s="45"/>
      <c r="E131" s="45"/>
      <c r="F131" s="42"/>
      <c r="G131" s="45"/>
      <c r="H131" s="43"/>
      <c r="I131" s="51">
        <f t="shared" ref="I131:I194" si="5">IF(F131="ud.",H131/1,H131/1000)</f>
        <v>0</v>
      </c>
      <c r="J131" s="45"/>
      <c r="K131" s="44"/>
      <c r="S131" s="49"/>
    </row>
    <row r="132" spans="1:19">
      <c r="A132" s="3" t="str">
        <f t="shared" si="4"/>
        <v>230-</v>
      </c>
      <c r="B132" s="3" t="s">
        <v>8</v>
      </c>
      <c r="C132" s="53">
        <v>230</v>
      </c>
      <c r="D132" s="45"/>
      <c r="E132" s="45"/>
      <c r="F132" s="42"/>
      <c r="G132" s="45"/>
      <c r="H132" s="43"/>
      <c r="I132" s="51">
        <f t="shared" si="5"/>
        <v>0</v>
      </c>
      <c r="J132" s="45"/>
      <c r="K132" s="44"/>
      <c r="S132" s="49"/>
    </row>
    <row r="133" spans="1:19">
      <c r="A133" s="3" t="str">
        <f t="shared" si="4"/>
        <v>231-</v>
      </c>
      <c r="B133" s="3" t="s">
        <v>8</v>
      </c>
      <c r="C133" s="53">
        <v>231</v>
      </c>
      <c r="D133" s="45"/>
      <c r="E133" s="45"/>
      <c r="F133" s="42"/>
      <c r="G133" s="45"/>
      <c r="H133" s="43"/>
      <c r="I133" s="51">
        <f t="shared" si="5"/>
        <v>0</v>
      </c>
      <c r="J133" s="45"/>
      <c r="K133" s="44"/>
      <c r="S133" s="49"/>
    </row>
    <row r="134" spans="1:19">
      <c r="A134" s="3" t="str">
        <f t="shared" si="4"/>
        <v>232-</v>
      </c>
      <c r="B134" s="3" t="s">
        <v>8</v>
      </c>
      <c r="C134" s="53">
        <v>232</v>
      </c>
      <c r="D134" s="45"/>
      <c r="E134" s="45"/>
      <c r="F134" s="42"/>
      <c r="G134" s="45"/>
      <c r="H134" s="43"/>
      <c r="I134" s="51">
        <f t="shared" si="5"/>
        <v>0</v>
      </c>
      <c r="J134" s="45"/>
      <c r="K134" s="44"/>
      <c r="S134" s="49"/>
    </row>
    <row r="135" spans="1:19">
      <c r="A135" s="3" t="str">
        <f t="shared" si="4"/>
        <v>233-</v>
      </c>
      <c r="B135" s="3" t="s">
        <v>8</v>
      </c>
      <c r="C135" s="53">
        <v>233</v>
      </c>
      <c r="D135" s="45"/>
      <c r="E135" s="45"/>
      <c r="F135" s="42"/>
      <c r="G135" s="45"/>
      <c r="H135" s="43"/>
      <c r="I135" s="51">
        <f t="shared" si="5"/>
        <v>0</v>
      </c>
      <c r="J135" s="45"/>
      <c r="K135" s="44"/>
      <c r="S135" s="49"/>
    </row>
    <row r="136" spans="1:19">
      <c r="A136" s="3" t="str">
        <f t="shared" si="4"/>
        <v>234-</v>
      </c>
      <c r="B136" s="3" t="s">
        <v>8</v>
      </c>
      <c r="C136" s="53">
        <v>234</v>
      </c>
      <c r="D136" s="45"/>
      <c r="E136" s="45"/>
      <c r="F136" s="42"/>
      <c r="G136" s="45"/>
      <c r="H136" s="43"/>
      <c r="I136" s="51">
        <f t="shared" si="5"/>
        <v>0</v>
      </c>
      <c r="J136" s="45"/>
      <c r="K136" s="44"/>
      <c r="S136" s="49"/>
    </row>
    <row r="137" spans="1:19">
      <c r="A137" s="3" t="str">
        <f t="shared" si="4"/>
        <v>235-</v>
      </c>
      <c r="B137" s="3" t="s">
        <v>8</v>
      </c>
      <c r="C137" s="53">
        <v>235</v>
      </c>
      <c r="D137" s="45"/>
      <c r="E137" s="45"/>
      <c r="F137" s="42"/>
      <c r="G137" s="45"/>
      <c r="H137" s="43"/>
      <c r="I137" s="51">
        <f t="shared" si="5"/>
        <v>0</v>
      </c>
      <c r="J137" s="45"/>
      <c r="K137" s="44"/>
      <c r="S137" s="49"/>
    </row>
    <row r="138" spans="1:19">
      <c r="A138" s="3" t="str">
        <f t="shared" si="4"/>
        <v>236-</v>
      </c>
      <c r="B138" s="3" t="s">
        <v>8</v>
      </c>
      <c r="C138" s="53">
        <v>236</v>
      </c>
      <c r="D138" s="45"/>
      <c r="E138" s="45"/>
      <c r="F138" s="42"/>
      <c r="G138" s="45"/>
      <c r="H138" s="43"/>
      <c r="I138" s="51">
        <f t="shared" si="5"/>
        <v>0</v>
      </c>
      <c r="J138" s="45"/>
      <c r="K138" s="44"/>
      <c r="S138" s="49"/>
    </row>
    <row r="139" spans="1:19">
      <c r="A139" s="3" t="str">
        <f t="shared" si="4"/>
        <v>237-</v>
      </c>
      <c r="B139" s="3" t="s">
        <v>8</v>
      </c>
      <c r="C139" s="53">
        <v>237</v>
      </c>
      <c r="D139" s="45"/>
      <c r="E139" s="45"/>
      <c r="F139" s="42"/>
      <c r="G139" s="45"/>
      <c r="H139" s="43"/>
      <c r="I139" s="51">
        <f t="shared" si="5"/>
        <v>0</v>
      </c>
      <c r="J139" s="45"/>
      <c r="K139" s="44"/>
      <c r="S139" s="49"/>
    </row>
    <row r="140" spans="1:19">
      <c r="A140" s="3" t="str">
        <f t="shared" si="4"/>
        <v>238-</v>
      </c>
      <c r="B140" s="3" t="s">
        <v>8</v>
      </c>
      <c r="C140" s="53">
        <v>238</v>
      </c>
      <c r="D140" s="45"/>
      <c r="E140" s="45"/>
      <c r="F140" s="42"/>
      <c r="G140" s="45"/>
      <c r="H140" s="43"/>
      <c r="I140" s="51">
        <f t="shared" si="5"/>
        <v>0</v>
      </c>
      <c r="J140" s="45"/>
      <c r="K140" s="44"/>
      <c r="S140" s="49"/>
    </row>
    <row r="141" spans="1:19">
      <c r="A141" s="3" t="str">
        <f t="shared" si="4"/>
        <v>239-</v>
      </c>
      <c r="B141" s="3" t="s">
        <v>8</v>
      </c>
      <c r="C141" s="53">
        <v>239</v>
      </c>
      <c r="D141" s="45"/>
      <c r="E141" s="45"/>
      <c r="F141" s="42"/>
      <c r="G141" s="45"/>
      <c r="H141" s="43"/>
      <c r="I141" s="51">
        <f t="shared" si="5"/>
        <v>0</v>
      </c>
      <c r="J141" s="45"/>
      <c r="K141" s="44"/>
      <c r="S141" s="49"/>
    </row>
    <row r="142" spans="1:19">
      <c r="A142" s="3" t="str">
        <f t="shared" si="4"/>
        <v>240-</v>
      </c>
      <c r="B142" s="3" t="s">
        <v>8</v>
      </c>
      <c r="C142" s="53">
        <v>240</v>
      </c>
      <c r="D142" s="45"/>
      <c r="E142" s="45"/>
      <c r="F142" s="42"/>
      <c r="G142" s="45"/>
      <c r="H142" s="43"/>
      <c r="I142" s="51">
        <f t="shared" si="5"/>
        <v>0</v>
      </c>
      <c r="J142" s="45"/>
      <c r="K142" s="44"/>
      <c r="S142" s="49"/>
    </row>
    <row r="143" spans="1:19">
      <c r="A143" s="3" t="str">
        <f t="shared" si="4"/>
        <v>241-</v>
      </c>
      <c r="B143" s="3" t="s">
        <v>8</v>
      </c>
      <c r="C143" s="53">
        <v>241</v>
      </c>
      <c r="D143" s="45"/>
      <c r="E143" s="45"/>
      <c r="F143" s="42"/>
      <c r="G143" s="45"/>
      <c r="H143" s="43"/>
      <c r="I143" s="51">
        <f t="shared" si="5"/>
        <v>0</v>
      </c>
      <c r="J143" s="45"/>
      <c r="K143" s="44"/>
      <c r="S143" s="49"/>
    </row>
    <row r="144" spans="1:19">
      <c r="A144" s="3" t="str">
        <f t="shared" si="4"/>
        <v>242-</v>
      </c>
      <c r="B144" s="3" t="s">
        <v>8</v>
      </c>
      <c r="C144" s="53">
        <v>242</v>
      </c>
      <c r="D144" s="45"/>
      <c r="E144" s="45"/>
      <c r="F144" s="42"/>
      <c r="G144" s="45"/>
      <c r="H144" s="43"/>
      <c r="I144" s="51">
        <f t="shared" si="5"/>
        <v>0</v>
      </c>
      <c r="J144" s="45"/>
      <c r="K144" s="44"/>
      <c r="S144" s="49"/>
    </row>
    <row r="145" spans="1:19">
      <c r="A145" s="3" t="str">
        <f t="shared" si="4"/>
        <v>243-</v>
      </c>
      <c r="B145" s="3" t="s">
        <v>8</v>
      </c>
      <c r="C145" s="53">
        <v>243</v>
      </c>
      <c r="D145" s="45"/>
      <c r="E145" s="45"/>
      <c r="F145" s="42"/>
      <c r="G145" s="45"/>
      <c r="H145" s="43"/>
      <c r="I145" s="51">
        <f t="shared" si="5"/>
        <v>0</v>
      </c>
      <c r="J145" s="45"/>
      <c r="K145" s="44"/>
      <c r="S145" s="49"/>
    </row>
    <row r="146" spans="1:19">
      <c r="A146" s="3" t="str">
        <f t="shared" si="4"/>
        <v>244-</v>
      </c>
      <c r="B146" s="3" t="s">
        <v>8</v>
      </c>
      <c r="C146" s="53">
        <v>244</v>
      </c>
      <c r="D146" s="45"/>
      <c r="E146" s="45"/>
      <c r="F146" s="42"/>
      <c r="G146" s="45"/>
      <c r="H146" s="43"/>
      <c r="I146" s="51">
        <f t="shared" si="5"/>
        <v>0</v>
      </c>
      <c r="J146" s="45"/>
      <c r="K146" s="44"/>
      <c r="S146" s="49"/>
    </row>
    <row r="147" spans="1:19">
      <c r="A147" s="3" t="str">
        <f t="shared" si="4"/>
        <v>245-</v>
      </c>
      <c r="B147" s="3" t="s">
        <v>8</v>
      </c>
      <c r="C147" s="53">
        <v>245</v>
      </c>
      <c r="D147" s="45"/>
      <c r="E147" s="45"/>
      <c r="F147" s="42"/>
      <c r="G147" s="45"/>
      <c r="H147" s="43"/>
      <c r="I147" s="51">
        <f t="shared" si="5"/>
        <v>0</v>
      </c>
      <c r="J147" s="45"/>
      <c r="K147" s="44"/>
      <c r="S147" s="49"/>
    </row>
    <row r="148" spans="1:19">
      <c r="A148" s="3" t="str">
        <f t="shared" si="4"/>
        <v>246-</v>
      </c>
      <c r="B148" s="3" t="s">
        <v>8</v>
      </c>
      <c r="C148" s="53">
        <v>246</v>
      </c>
      <c r="D148" s="45"/>
      <c r="E148" s="45"/>
      <c r="F148" s="42"/>
      <c r="G148" s="45"/>
      <c r="H148" s="43"/>
      <c r="I148" s="51">
        <f t="shared" si="5"/>
        <v>0</v>
      </c>
      <c r="J148" s="45"/>
      <c r="K148" s="44"/>
      <c r="S148" s="49"/>
    </row>
    <row r="149" spans="1:19">
      <c r="A149" s="3" t="str">
        <f t="shared" si="4"/>
        <v>247-</v>
      </c>
      <c r="B149" s="3" t="s">
        <v>8</v>
      </c>
      <c r="C149" s="53">
        <v>247</v>
      </c>
      <c r="D149" s="45"/>
      <c r="E149" s="45"/>
      <c r="F149" s="42"/>
      <c r="G149" s="45"/>
      <c r="H149" s="43"/>
      <c r="I149" s="51">
        <f t="shared" si="5"/>
        <v>0</v>
      </c>
      <c r="J149" s="45"/>
      <c r="K149" s="44"/>
      <c r="S149" s="49"/>
    </row>
    <row r="150" spans="1:19">
      <c r="A150" s="3" t="str">
        <f t="shared" si="4"/>
        <v>248-</v>
      </c>
      <c r="B150" s="3" t="s">
        <v>8</v>
      </c>
      <c r="C150" s="53">
        <v>248</v>
      </c>
      <c r="D150" s="45"/>
      <c r="E150" s="45"/>
      <c r="F150" s="42"/>
      <c r="G150" s="45"/>
      <c r="H150" s="43"/>
      <c r="I150" s="51">
        <f t="shared" si="5"/>
        <v>0</v>
      </c>
      <c r="J150" s="45"/>
      <c r="K150" s="44"/>
      <c r="S150" s="49"/>
    </row>
    <row r="151" spans="1:19">
      <c r="A151" s="3" t="str">
        <f t="shared" si="4"/>
        <v>249-</v>
      </c>
      <c r="B151" s="3" t="s">
        <v>8</v>
      </c>
      <c r="C151" s="53">
        <v>249</v>
      </c>
      <c r="D151" s="45"/>
      <c r="E151" s="45"/>
      <c r="F151" s="42"/>
      <c r="G151" s="45"/>
      <c r="H151" s="43"/>
      <c r="I151" s="51">
        <f t="shared" si="5"/>
        <v>0</v>
      </c>
      <c r="J151" s="45"/>
      <c r="K151" s="44"/>
      <c r="S151" s="49"/>
    </row>
    <row r="152" spans="1:19">
      <c r="A152" s="3" t="str">
        <f t="shared" si="4"/>
        <v>250-</v>
      </c>
      <c r="B152" s="3" t="s">
        <v>8</v>
      </c>
      <c r="C152" s="53">
        <v>250</v>
      </c>
      <c r="D152" s="45"/>
      <c r="E152" s="45"/>
      <c r="F152" s="42"/>
      <c r="G152" s="45"/>
      <c r="H152" s="43"/>
      <c r="I152" s="51">
        <f t="shared" si="5"/>
        <v>0</v>
      </c>
      <c r="J152" s="45"/>
      <c r="K152" s="44"/>
      <c r="S152" s="49"/>
    </row>
    <row r="153" spans="1:19">
      <c r="A153" s="3" t="str">
        <f t="shared" si="4"/>
        <v>251-</v>
      </c>
      <c r="B153" s="3" t="s">
        <v>8</v>
      </c>
      <c r="C153" s="53">
        <v>251</v>
      </c>
      <c r="D153" s="45"/>
      <c r="E153" s="45"/>
      <c r="F153" s="42"/>
      <c r="G153" s="45"/>
      <c r="H153" s="43"/>
      <c r="I153" s="51">
        <f t="shared" si="5"/>
        <v>0</v>
      </c>
      <c r="J153" s="45"/>
      <c r="K153" s="44"/>
      <c r="S153" s="49"/>
    </row>
    <row r="154" spans="1:19">
      <c r="A154" s="3" t="str">
        <f t="shared" si="4"/>
        <v>252-</v>
      </c>
      <c r="B154" s="3" t="s">
        <v>8</v>
      </c>
      <c r="C154" s="53">
        <v>252</v>
      </c>
      <c r="D154" s="45"/>
      <c r="E154" s="45"/>
      <c r="F154" s="42"/>
      <c r="G154" s="45"/>
      <c r="H154" s="43"/>
      <c r="I154" s="51">
        <f t="shared" si="5"/>
        <v>0</v>
      </c>
      <c r="J154" s="45"/>
      <c r="K154" s="44"/>
      <c r="S154" s="49"/>
    </row>
    <row r="155" spans="1:19">
      <c r="A155" s="3" t="str">
        <f t="shared" si="4"/>
        <v>253-</v>
      </c>
      <c r="B155" s="3" t="s">
        <v>8</v>
      </c>
      <c r="C155" s="53">
        <v>253</v>
      </c>
      <c r="D155" s="45"/>
      <c r="E155" s="45"/>
      <c r="F155" s="42"/>
      <c r="G155" s="45"/>
      <c r="H155" s="43"/>
      <c r="I155" s="51">
        <f t="shared" si="5"/>
        <v>0</v>
      </c>
      <c r="J155" s="45"/>
      <c r="K155" s="44"/>
      <c r="S155" s="49"/>
    </row>
    <row r="156" spans="1:19">
      <c r="A156" s="3" t="str">
        <f t="shared" si="4"/>
        <v>254-</v>
      </c>
      <c r="B156" s="3" t="s">
        <v>8</v>
      </c>
      <c r="C156" s="53">
        <v>254</v>
      </c>
      <c r="D156" s="45"/>
      <c r="E156" s="45"/>
      <c r="F156" s="42"/>
      <c r="G156" s="45"/>
      <c r="H156" s="43"/>
      <c r="I156" s="51">
        <f t="shared" si="5"/>
        <v>0</v>
      </c>
      <c r="J156" s="45"/>
      <c r="K156" s="44"/>
      <c r="S156" s="49"/>
    </row>
    <row r="157" spans="1:19">
      <c r="A157" s="3" t="str">
        <f t="shared" si="4"/>
        <v>255-</v>
      </c>
      <c r="B157" s="3" t="s">
        <v>8</v>
      </c>
      <c r="C157" s="53">
        <v>255</v>
      </c>
      <c r="D157" s="45"/>
      <c r="E157" s="45"/>
      <c r="F157" s="42"/>
      <c r="G157" s="45"/>
      <c r="H157" s="43"/>
      <c r="I157" s="51">
        <f t="shared" si="5"/>
        <v>0</v>
      </c>
      <c r="J157" s="45"/>
      <c r="K157" s="44"/>
      <c r="S157" s="49"/>
    </row>
    <row r="158" spans="1:19">
      <c r="A158" s="3" t="str">
        <f t="shared" si="4"/>
        <v>256-</v>
      </c>
      <c r="B158" s="3" t="s">
        <v>8</v>
      </c>
      <c r="C158" s="53">
        <v>256</v>
      </c>
      <c r="D158" s="45"/>
      <c r="E158" s="45"/>
      <c r="F158" s="42"/>
      <c r="G158" s="45"/>
      <c r="H158" s="43"/>
      <c r="I158" s="51">
        <f t="shared" si="5"/>
        <v>0</v>
      </c>
      <c r="J158" s="45"/>
      <c r="K158" s="44"/>
      <c r="S158" s="49"/>
    </row>
    <row r="159" spans="1:19">
      <c r="A159" s="3" t="str">
        <f t="shared" si="4"/>
        <v>257-</v>
      </c>
      <c r="B159" s="3" t="s">
        <v>8</v>
      </c>
      <c r="C159" s="53">
        <v>257</v>
      </c>
      <c r="D159" s="45"/>
      <c r="E159" s="45"/>
      <c r="F159" s="42"/>
      <c r="G159" s="45"/>
      <c r="H159" s="43"/>
      <c r="I159" s="51">
        <f t="shared" si="5"/>
        <v>0</v>
      </c>
      <c r="J159" s="45"/>
      <c r="K159" s="44"/>
      <c r="S159" s="49"/>
    </row>
    <row r="160" spans="1:19">
      <c r="A160" s="3" t="str">
        <f t="shared" si="4"/>
        <v>258-</v>
      </c>
      <c r="B160" s="3" t="s">
        <v>8</v>
      </c>
      <c r="C160" s="53">
        <v>258</v>
      </c>
      <c r="D160" s="45"/>
      <c r="E160" s="45"/>
      <c r="F160" s="42"/>
      <c r="G160" s="45"/>
      <c r="H160" s="43"/>
      <c r="I160" s="51">
        <f t="shared" si="5"/>
        <v>0</v>
      </c>
      <c r="J160" s="45"/>
      <c r="K160" s="44"/>
      <c r="S160" s="49"/>
    </row>
    <row r="161" spans="1:19">
      <c r="A161" s="3" t="str">
        <f t="shared" si="4"/>
        <v>259-</v>
      </c>
      <c r="B161" s="3" t="s">
        <v>8</v>
      </c>
      <c r="C161" s="53">
        <v>259</v>
      </c>
      <c r="D161" s="45"/>
      <c r="E161" s="45"/>
      <c r="F161" s="42"/>
      <c r="G161" s="45"/>
      <c r="H161" s="43"/>
      <c r="I161" s="51">
        <f t="shared" si="5"/>
        <v>0</v>
      </c>
      <c r="J161" s="45"/>
      <c r="K161" s="44"/>
      <c r="S161" s="49"/>
    </row>
    <row r="162" spans="1:19">
      <c r="A162" s="3" t="str">
        <f t="shared" si="4"/>
        <v>260-</v>
      </c>
      <c r="B162" s="3" t="s">
        <v>8</v>
      </c>
      <c r="C162" s="53">
        <v>260</v>
      </c>
      <c r="D162" s="45"/>
      <c r="E162" s="45"/>
      <c r="F162" s="42"/>
      <c r="G162" s="45"/>
      <c r="H162" s="43"/>
      <c r="I162" s="51">
        <f t="shared" si="5"/>
        <v>0</v>
      </c>
      <c r="J162" s="45"/>
      <c r="K162" s="44"/>
      <c r="S162" s="49"/>
    </row>
    <row r="163" spans="1:19">
      <c r="A163" s="3" t="str">
        <f t="shared" si="4"/>
        <v>261-</v>
      </c>
      <c r="B163" s="3" t="s">
        <v>8</v>
      </c>
      <c r="C163" s="53">
        <v>261</v>
      </c>
      <c r="D163" s="45"/>
      <c r="E163" s="45"/>
      <c r="F163" s="42"/>
      <c r="G163" s="45"/>
      <c r="H163" s="43"/>
      <c r="I163" s="51">
        <f t="shared" si="5"/>
        <v>0</v>
      </c>
      <c r="J163" s="45"/>
      <c r="K163" s="44"/>
      <c r="S163" s="49"/>
    </row>
    <row r="164" spans="1:19">
      <c r="A164" s="3" t="str">
        <f t="shared" si="4"/>
        <v>262-</v>
      </c>
      <c r="B164" s="3" t="s">
        <v>8</v>
      </c>
      <c r="C164" s="53">
        <v>262</v>
      </c>
      <c r="D164" s="45"/>
      <c r="E164" s="45"/>
      <c r="F164" s="42"/>
      <c r="G164" s="45"/>
      <c r="H164" s="43"/>
      <c r="I164" s="51">
        <f t="shared" si="5"/>
        <v>0</v>
      </c>
      <c r="J164" s="45"/>
      <c r="K164" s="44"/>
      <c r="S164" s="49"/>
    </row>
    <row r="165" spans="1:19">
      <c r="A165" s="3" t="str">
        <f t="shared" si="4"/>
        <v>263-</v>
      </c>
      <c r="B165" s="3" t="s">
        <v>8</v>
      </c>
      <c r="C165" s="53">
        <v>263</v>
      </c>
      <c r="D165" s="45"/>
      <c r="E165" s="45"/>
      <c r="F165" s="42"/>
      <c r="G165" s="45"/>
      <c r="H165" s="43"/>
      <c r="I165" s="51">
        <f t="shared" si="5"/>
        <v>0</v>
      </c>
      <c r="J165" s="45"/>
      <c r="K165" s="44"/>
      <c r="S165" s="49"/>
    </row>
    <row r="166" spans="1:19">
      <c r="A166" s="3" t="str">
        <f t="shared" si="4"/>
        <v>264-</v>
      </c>
      <c r="B166" s="3" t="s">
        <v>8</v>
      </c>
      <c r="C166" s="53">
        <v>264</v>
      </c>
      <c r="D166" s="45"/>
      <c r="E166" s="45"/>
      <c r="F166" s="42"/>
      <c r="G166" s="45"/>
      <c r="H166" s="43"/>
      <c r="I166" s="51">
        <f t="shared" si="5"/>
        <v>0</v>
      </c>
      <c r="J166" s="45"/>
      <c r="K166" s="44"/>
      <c r="S166" s="49"/>
    </row>
    <row r="167" spans="1:19">
      <c r="A167" s="3" t="str">
        <f t="shared" si="4"/>
        <v>265-</v>
      </c>
      <c r="B167" s="3" t="s">
        <v>8</v>
      </c>
      <c r="C167" s="53">
        <v>265</v>
      </c>
      <c r="D167" s="45"/>
      <c r="E167" s="45"/>
      <c r="F167" s="42"/>
      <c r="G167" s="45"/>
      <c r="H167" s="43"/>
      <c r="I167" s="51">
        <f t="shared" si="5"/>
        <v>0</v>
      </c>
      <c r="J167" s="45"/>
      <c r="K167" s="44"/>
      <c r="S167" s="49"/>
    </row>
    <row r="168" spans="1:19">
      <c r="A168" s="3" t="str">
        <f t="shared" si="4"/>
        <v>266-</v>
      </c>
      <c r="B168" s="3" t="s">
        <v>8</v>
      </c>
      <c r="C168" s="53">
        <v>266</v>
      </c>
      <c r="D168" s="45"/>
      <c r="E168" s="45"/>
      <c r="F168" s="42"/>
      <c r="G168" s="45"/>
      <c r="H168" s="43"/>
      <c r="I168" s="51">
        <f t="shared" si="5"/>
        <v>0</v>
      </c>
      <c r="J168" s="45"/>
      <c r="K168" s="44"/>
      <c r="S168" s="49"/>
    </row>
    <row r="169" spans="1:19">
      <c r="A169" s="3" t="str">
        <f t="shared" si="4"/>
        <v>267-</v>
      </c>
      <c r="B169" s="3" t="s">
        <v>8</v>
      </c>
      <c r="C169" s="53">
        <v>267</v>
      </c>
      <c r="D169" s="45"/>
      <c r="E169" s="45"/>
      <c r="F169" s="42"/>
      <c r="G169" s="45"/>
      <c r="H169" s="43"/>
      <c r="I169" s="51">
        <f t="shared" si="5"/>
        <v>0</v>
      </c>
      <c r="J169" s="45"/>
      <c r="K169" s="44"/>
      <c r="S169" s="49"/>
    </row>
    <row r="170" spans="1:19">
      <c r="A170" s="3" t="str">
        <f t="shared" si="4"/>
        <v>268-</v>
      </c>
      <c r="B170" s="3" t="s">
        <v>8</v>
      </c>
      <c r="C170" s="53">
        <v>268</v>
      </c>
      <c r="D170" s="45"/>
      <c r="E170" s="45"/>
      <c r="F170" s="42"/>
      <c r="G170" s="45"/>
      <c r="H170" s="43"/>
      <c r="I170" s="51">
        <f t="shared" si="5"/>
        <v>0</v>
      </c>
      <c r="J170" s="45"/>
      <c r="K170" s="44"/>
      <c r="S170" s="49"/>
    </row>
    <row r="171" spans="1:19">
      <c r="A171" s="3" t="str">
        <f t="shared" si="4"/>
        <v>269-</v>
      </c>
      <c r="B171" s="3" t="s">
        <v>8</v>
      </c>
      <c r="C171" s="53">
        <v>269</v>
      </c>
      <c r="D171" s="45"/>
      <c r="E171" s="45"/>
      <c r="F171" s="42"/>
      <c r="G171" s="45"/>
      <c r="H171" s="43"/>
      <c r="I171" s="51">
        <f t="shared" si="5"/>
        <v>0</v>
      </c>
      <c r="J171" s="45"/>
      <c r="K171" s="44"/>
      <c r="S171" s="49"/>
    </row>
    <row r="172" spans="1:19">
      <c r="A172" s="3" t="str">
        <f t="shared" si="4"/>
        <v>270-</v>
      </c>
      <c r="B172" s="3" t="s">
        <v>8</v>
      </c>
      <c r="C172" s="53">
        <v>270</v>
      </c>
      <c r="D172" s="45"/>
      <c r="E172" s="45"/>
      <c r="F172" s="42"/>
      <c r="G172" s="45"/>
      <c r="H172" s="43"/>
      <c r="I172" s="51">
        <f t="shared" si="5"/>
        <v>0</v>
      </c>
      <c r="J172" s="45"/>
      <c r="K172" s="44"/>
      <c r="S172" s="49"/>
    </row>
    <row r="173" spans="1:19">
      <c r="A173" s="3" t="str">
        <f t="shared" si="4"/>
        <v>271-</v>
      </c>
      <c r="B173" s="3" t="s">
        <v>8</v>
      </c>
      <c r="C173" s="53">
        <v>271</v>
      </c>
      <c r="D173" s="45"/>
      <c r="E173" s="45"/>
      <c r="F173" s="42"/>
      <c r="G173" s="45"/>
      <c r="H173" s="43"/>
      <c r="I173" s="51">
        <f t="shared" si="5"/>
        <v>0</v>
      </c>
      <c r="J173" s="45"/>
      <c r="K173" s="44"/>
      <c r="S173" s="49"/>
    </row>
    <row r="174" spans="1:19">
      <c r="A174" s="3" t="str">
        <f t="shared" si="4"/>
        <v>272-</v>
      </c>
      <c r="B174" s="3" t="s">
        <v>8</v>
      </c>
      <c r="C174" s="53">
        <v>272</v>
      </c>
      <c r="D174" s="45"/>
      <c r="E174" s="45"/>
      <c r="F174" s="42"/>
      <c r="G174" s="45"/>
      <c r="H174" s="43"/>
      <c r="I174" s="51">
        <f t="shared" si="5"/>
        <v>0</v>
      </c>
      <c r="J174" s="45"/>
      <c r="K174" s="44"/>
      <c r="S174" s="49"/>
    </row>
    <row r="175" spans="1:19">
      <c r="A175" s="3" t="str">
        <f t="shared" si="4"/>
        <v>273-</v>
      </c>
      <c r="B175" s="3" t="s">
        <v>8</v>
      </c>
      <c r="C175" s="53">
        <v>273</v>
      </c>
      <c r="D175" s="45"/>
      <c r="E175" s="45"/>
      <c r="F175" s="42"/>
      <c r="G175" s="45"/>
      <c r="H175" s="43"/>
      <c r="I175" s="51">
        <f t="shared" si="5"/>
        <v>0</v>
      </c>
      <c r="J175" s="45"/>
      <c r="K175" s="44"/>
      <c r="S175" s="49"/>
    </row>
    <row r="176" spans="1:19">
      <c r="A176" s="3" t="str">
        <f t="shared" si="4"/>
        <v>274-</v>
      </c>
      <c r="B176" s="3" t="s">
        <v>8</v>
      </c>
      <c r="C176" s="53">
        <v>274</v>
      </c>
      <c r="D176" s="45"/>
      <c r="E176" s="45"/>
      <c r="F176" s="42"/>
      <c r="G176" s="45"/>
      <c r="H176" s="43"/>
      <c r="I176" s="51">
        <f t="shared" si="5"/>
        <v>0</v>
      </c>
      <c r="J176" s="45"/>
      <c r="K176" s="44"/>
      <c r="S176" s="49"/>
    </row>
    <row r="177" spans="1:19">
      <c r="A177" s="3" t="str">
        <f t="shared" si="4"/>
        <v>275-</v>
      </c>
      <c r="B177" s="3" t="s">
        <v>8</v>
      </c>
      <c r="C177" s="53">
        <v>275</v>
      </c>
      <c r="D177" s="45"/>
      <c r="E177" s="45"/>
      <c r="F177" s="42"/>
      <c r="G177" s="45"/>
      <c r="H177" s="43"/>
      <c r="I177" s="51">
        <f t="shared" si="5"/>
        <v>0</v>
      </c>
      <c r="J177" s="45"/>
      <c r="K177" s="44"/>
      <c r="S177" s="49"/>
    </row>
    <row r="178" spans="1:19">
      <c r="A178" s="3" t="str">
        <f t="shared" si="4"/>
        <v>276-</v>
      </c>
      <c r="B178" s="3" t="s">
        <v>8</v>
      </c>
      <c r="C178" s="53">
        <v>276</v>
      </c>
      <c r="D178" s="45"/>
      <c r="E178" s="45"/>
      <c r="F178" s="42"/>
      <c r="G178" s="45"/>
      <c r="H178" s="43"/>
      <c r="I178" s="51">
        <f t="shared" si="5"/>
        <v>0</v>
      </c>
      <c r="J178" s="45"/>
      <c r="K178" s="44"/>
      <c r="S178" s="49"/>
    </row>
    <row r="179" spans="1:19">
      <c r="A179" s="3" t="str">
        <f t="shared" si="4"/>
        <v>277-</v>
      </c>
      <c r="B179" s="3" t="s">
        <v>8</v>
      </c>
      <c r="C179" s="53">
        <v>277</v>
      </c>
      <c r="D179" s="45"/>
      <c r="E179" s="45"/>
      <c r="F179" s="42"/>
      <c r="G179" s="45"/>
      <c r="H179" s="43"/>
      <c r="I179" s="51">
        <f t="shared" si="5"/>
        <v>0</v>
      </c>
      <c r="J179" s="45"/>
      <c r="K179" s="44"/>
      <c r="S179" s="49"/>
    </row>
    <row r="180" spans="1:19">
      <c r="A180" s="3" t="str">
        <f t="shared" si="4"/>
        <v>278-</v>
      </c>
      <c r="B180" s="3" t="s">
        <v>8</v>
      </c>
      <c r="C180" s="53">
        <v>278</v>
      </c>
      <c r="D180" s="45"/>
      <c r="E180" s="45"/>
      <c r="F180" s="42"/>
      <c r="G180" s="45"/>
      <c r="H180" s="43"/>
      <c r="I180" s="51">
        <f t="shared" si="5"/>
        <v>0</v>
      </c>
      <c r="J180" s="45"/>
      <c r="K180" s="44"/>
      <c r="S180" s="49"/>
    </row>
    <row r="181" spans="1:19">
      <c r="A181" s="3" t="str">
        <f t="shared" si="4"/>
        <v>279-</v>
      </c>
      <c r="B181" s="3" t="s">
        <v>8</v>
      </c>
      <c r="C181" s="53">
        <v>279</v>
      </c>
      <c r="D181" s="45"/>
      <c r="E181" s="45"/>
      <c r="F181" s="42"/>
      <c r="G181" s="45"/>
      <c r="H181" s="43"/>
      <c r="I181" s="51">
        <f t="shared" si="5"/>
        <v>0</v>
      </c>
      <c r="J181" s="45"/>
      <c r="K181" s="44"/>
      <c r="S181" s="49"/>
    </row>
    <row r="182" spans="1:19">
      <c r="A182" s="3" t="str">
        <f t="shared" si="4"/>
        <v>280-</v>
      </c>
      <c r="B182" s="3" t="s">
        <v>8</v>
      </c>
      <c r="C182" s="53">
        <v>280</v>
      </c>
      <c r="D182" s="45"/>
      <c r="E182" s="45"/>
      <c r="F182" s="42"/>
      <c r="G182" s="45"/>
      <c r="H182" s="43"/>
      <c r="I182" s="51">
        <f t="shared" si="5"/>
        <v>0</v>
      </c>
      <c r="J182" s="45"/>
      <c r="K182" s="44"/>
      <c r="S182" s="49"/>
    </row>
    <row r="183" spans="1:19">
      <c r="A183" s="3" t="str">
        <f t="shared" si="4"/>
        <v>281-</v>
      </c>
      <c r="B183" s="3" t="s">
        <v>8</v>
      </c>
      <c r="C183" s="53">
        <v>281</v>
      </c>
      <c r="D183" s="45"/>
      <c r="E183" s="45"/>
      <c r="F183" s="42"/>
      <c r="G183" s="45"/>
      <c r="H183" s="43"/>
      <c r="I183" s="51">
        <f t="shared" si="5"/>
        <v>0</v>
      </c>
      <c r="J183" s="45"/>
      <c r="K183" s="44"/>
      <c r="S183" s="49"/>
    </row>
    <row r="184" spans="1:19">
      <c r="A184" s="3" t="str">
        <f t="shared" si="4"/>
        <v>282-</v>
      </c>
      <c r="B184" s="3" t="s">
        <v>8</v>
      </c>
      <c r="C184" s="53">
        <v>282</v>
      </c>
      <c r="D184" s="45"/>
      <c r="E184" s="45"/>
      <c r="F184" s="42"/>
      <c r="G184" s="45"/>
      <c r="H184" s="43"/>
      <c r="I184" s="51">
        <f t="shared" si="5"/>
        <v>0</v>
      </c>
      <c r="J184" s="45"/>
      <c r="K184" s="44"/>
      <c r="S184" s="49"/>
    </row>
    <row r="185" spans="1:19">
      <c r="A185" s="3" t="str">
        <f t="shared" si="4"/>
        <v>283-</v>
      </c>
      <c r="B185" s="3" t="s">
        <v>8</v>
      </c>
      <c r="C185" s="53">
        <v>283</v>
      </c>
      <c r="D185" s="45"/>
      <c r="E185" s="45"/>
      <c r="F185" s="42"/>
      <c r="G185" s="45"/>
      <c r="H185" s="43"/>
      <c r="I185" s="51">
        <f t="shared" si="5"/>
        <v>0</v>
      </c>
      <c r="J185" s="45"/>
      <c r="K185" s="44"/>
      <c r="S185" s="49"/>
    </row>
    <row r="186" spans="1:19">
      <c r="A186" s="3" t="str">
        <f t="shared" si="4"/>
        <v>284-</v>
      </c>
      <c r="B186" s="3" t="s">
        <v>8</v>
      </c>
      <c r="C186" s="53">
        <v>284</v>
      </c>
      <c r="D186" s="45"/>
      <c r="E186" s="45"/>
      <c r="F186" s="42"/>
      <c r="G186" s="45"/>
      <c r="H186" s="43"/>
      <c r="I186" s="51">
        <f t="shared" si="5"/>
        <v>0</v>
      </c>
      <c r="J186" s="45"/>
      <c r="K186" s="44"/>
      <c r="S186" s="49"/>
    </row>
    <row r="187" spans="1:19">
      <c r="A187" s="3" t="str">
        <f t="shared" si="4"/>
        <v>285-</v>
      </c>
      <c r="B187" s="3" t="s">
        <v>8</v>
      </c>
      <c r="C187" s="53">
        <v>285</v>
      </c>
      <c r="D187" s="45"/>
      <c r="E187" s="45"/>
      <c r="F187" s="42"/>
      <c r="G187" s="45"/>
      <c r="H187" s="43"/>
      <c r="I187" s="51">
        <f t="shared" si="5"/>
        <v>0</v>
      </c>
      <c r="J187" s="45"/>
      <c r="K187" s="44"/>
      <c r="S187" s="49"/>
    </row>
    <row r="188" spans="1:19">
      <c r="A188" s="3" t="str">
        <f t="shared" si="4"/>
        <v>286-</v>
      </c>
      <c r="B188" s="3" t="s">
        <v>8</v>
      </c>
      <c r="C188" s="53">
        <v>286</v>
      </c>
      <c r="D188" s="45"/>
      <c r="E188" s="45"/>
      <c r="F188" s="42"/>
      <c r="G188" s="45"/>
      <c r="H188" s="43"/>
      <c r="I188" s="51">
        <f t="shared" si="5"/>
        <v>0</v>
      </c>
      <c r="J188" s="45"/>
      <c r="K188" s="44"/>
      <c r="S188" s="49"/>
    </row>
    <row r="189" spans="1:19">
      <c r="A189" s="3" t="str">
        <f t="shared" si="4"/>
        <v>287-</v>
      </c>
      <c r="B189" s="3" t="s">
        <v>8</v>
      </c>
      <c r="C189" s="53">
        <v>287</v>
      </c>
      <c r="D189" s="45"/>
      <c r="E189" s="45"/>
      <c r="F189" s="42"/>
      <c r="G189" s="45"/>
      <c r="H189" s="43"/>
      <c r="I189" s="51">
        <f t="shared" si="5"/>
        <v>0</v>
      </c>
      <c r="J189" s="45"/>
      <c r="K189" s="44"/>
      <c r="S189" s="49"/>
    </row>
    <row r="190" spans="1:19">
      <c r="A190" s="3" t="str">
        <f t="shared" si="4"/>
        <v>288-</v>
      </c>
      <c r="B190" s="3" t="s">
        <v>8</v>
      </c>
      <c r="C190" s="53">
        <v>288</v>
      </c>
      <c r="D190" s="45"/>
      <c r="E190" s="45"/>
      <c r="F190" s="42"/>
      <c r="G190" s="45"/>
      <c r="H190" s="43"/>
      <c r="I190" s="51">
        <f t="shared" si="5"/>
        <v>0</v>
      </c>
      <c r="J190" s="45"/>
      <c r="K190" s="44"/>
      <c r="S190" s="49"/>
    </row>
    <row r="191" spans="1:19">
      <c r="A191" s="3" t="str">
        <f t="shared" si="4"/>
        <v>289-</v>
      </c>
      <c r="B191" s="3" t="s">
        <v>8</v>
      </c>
      <c r="C191" s="53">
        <v>289</v>
      </c>
      <c r="D191" s="45"/>
      <c r="E191" s="45"/>
      <c r="F191" s="42"/>
      <c r="G191" s="45"/>
      <c r="H191" s="43"/>
      <c r="I191" s="51">
        <f t="shared" si="5"/>
        <v>0</v>
      </c>
      <c r="J191" s="45"/>
      <c r="K191" s="44"/>
      <c r="S191" s="49"/>
    </row>
    <row r="192" spans="1:19">
      <c r="A192" s="3" t="str">
        <f t="shared" si="4"/>
        <v>290-</v>
      </c>
      <c r="B192" s="3" t="s">
        <v>8</v>
      </c>
      <c r="C192" s="53">
        <v>290</v>
      </c>
      <c r="D192" s="45"/>
      <c r="E192" s="45"/>
      <c r="F192" s="42"/>
      <c r="G192" s="45"/>
      <c r="H192" s="43"/>
      <c r="I192" s="51">
        <f t="shared" si="5"/>
        <v>0</v>
      </c>
      <c r="J192" s="45"/>
      <c r="K192" s="44"/>
      <c r="S192" s="49"/>
    </row>
    <row r="193" spans="1:19">
      <c r="A193" s="3" t="str">
        <f t="shared" si="4"/>
        <v>291-</v>
      </c>
      <c r="B193" s="3" t="s">
        <v>8</v>
      </c>
      <c r="C193" s="53">
        <v>291</v>
      </c>
      <c r="D193" s="45"/>
      <c r="E193" s="45"/>
      <c r="F193" s="42"/>
      <c r="G193" s="45"/>
      <c r="H193" s="43"/>
      <c r="I193" s="51">
        <f t="shared" si="5"/>
        <v>0</v>
      </c>
      <c r="J193" s="45"/>
      <c r="K193" s="44"/>
      <c r="S193" s="49"/>
    </row>
    <row r="194" spans="1:19">
      <c r="A194" s="3" t="str">
        <f t="shared" ref="A194:A257" si="6">C194&amp;B194&amp;D194</f>
        <v>292-</v>
      </c>
      <c r="B194" s="3" t="s">
        <v>8</v>
      </c>
      <c r="C194" s="53">
        <v>292</v>
      </c>
      <c r="D194" s="45"/>
      <c r="E194" s="45"/>
      <c r="F194" s="42"/>
      <c r="G194" s="45"/>
      <c r="H194" s="43"/>
      <c r="I194" s="51">
        <f t="shared" si="5"/>
        <v>0</v>
      </c>
      <c r="J194" s="45"/>
      <c r="K194" s="44"/>
      <c r="S194" s="49"/>
    </row>
    <row r="195" spans="1:19">
      <c r="A195" s="3" t="str">
        <f t="shared" si="6"/>
        <v>293-</v>
      </c>
      <c r="B195" s="3" t="s">
        <v>8</v>
      </c>
      <c r="C195" s="53">
        <v>293</v>
      </c>
      <c r="D195" s="45"/>
      <c r="E195" s="45"/>
      <c r="F195" s="42"/>
      <c r="G195" s="45"/>
      <c r="H195" s="43"/>
      <c r="I195" s="51">
        <f t="shared" ref="I195:I258" si="7">IF(F195="ud.",H195/1,H195/1000)</f>
        <v>0</v>
      </c>
      <c r="J195" s="45"/>
      <c r="K195" s="44"/>
      <c r="S195" s="49"/>
    </row>
    <row r="196" spans="1:19">
      <c r="A196" s="3" t="str">
        <f t="shared" si="6"/>
        <v>294-</v>
      </c>
      <c r="B196" s="3" t="s">
        <v>8</v>
      </c>
      <c r="C196" s="53">
        <v>294</v>
      </c>
      <c r="D196" s="45"/>
      <c r="E196" s="45"/>
      <c r="F196" s="42"/>
      <c r="G196" s="45"/>
      <c r="H196" s="43"/>
      <c r="I196" s="51">
        <f t="shared" si="7"/>
        <v>0</v>
      </c>
      <c r="J196" s="45"/>
      <c r="K196" s="44"/>
      <c r="S196" s="49"/>
    </row>
    <row r="197" spans="1:19">
      <c r="A197" s="3" t="str">
        <f t="shared" si="6"/>
        <v>295-</v>
      </c>
      <c r="B197" s="3" t="s">
        <v>8</v>
      </c>
      <c r="C197" s="53">
        <v>295</v>
      </c>
      <c r="D197" s="45"/>
      <c r="E197" s="45"/>
      <c r="F197" s="42"/>
      <c r="G197" s="45"/>
      <c r="H197" s="43"/>
      <c r="I197" s="51">
        <f t="shared" si="7"/>
        <v>0</v>
      </c>
      <c r="J197" s="45"/>
      <c r="K197" s="44"/>
      <c r="S197" s="49"/>
    </row>
    <row r="198" spans="1:19">
      <c r="A198" s="3" t="str">
        <f t="shared" si="6"/>
        <v>296-</v>
      </c>
      <c r="B198" s="3" t="s">
        <v>8</v>
      </c>
      <c r="C198" s="53">
        <v>296</v>
      </c>
      <c r="D198" s="45"/>
      <c r="E198" s="45"/>
      <c r="F198" s="42"/>
      <c r="G198" s="45"/>
      <c r="H198" s="43"/>
      <c r="I198" s="51">
        <f t="shared" si="7"/>
        <v>0</v>
      </c>
      <c r="J198" s="45"/>
      <c r="K198" s="44"/>
      <c r="S198" s="49"/>
    </row>
    <row r="199" spans="1:19">
      <c r="A199" s="3" t="str">
        <f t="shared" si="6"/>
        <v>297-</v>
      </c>
      <c r="B199" s="3" t="s">
        <v>8</v>
      </c>
      <c r="C199" s="53">
        <v>297</v>
      </c>
      <c r="D199" s="45"/>
      <c r="E199" s="45"/>
      <c r="F199" s="42"/>
      <c r="G199" s="45"/>
      <c r="H199" s="43"/>
      <c r="I199" s="51">
        <f t="shared" si="7"/>
        <v>0</v>
      </c>
      <c r="J199" s="45"/>
      <c r="K199" s="44"/>
      <c r="S199" s="49"/>
    </row>
    <row r="200" spans="1:19">
      <c r="A200" s="3" t="str">
        <f t="shared" si="6"/>
        <v>298-</v>
      </c>
      <c r="B200" s="3" t="s">
        <v>8</v>
      </c>
      <c r="C200" s="53">
        <v>298</v>
      </c>
      <c r="D200" s="45"/>
      <c r="E200" s="45"/>
      <c r="F200" s="42"/>
      <c r="G200" s="45"/>
      <c r="H200" s="43"/>
      <c r="I200" s="51">
        <f t="shared" si="7"/>
        <v>0</v>
      </c>
      <c r="J200" s="45"/>
      <c r="K200" s="44"/>
      <c r="S200" s="49"/>
    </row>
    <row r="201" spans="1:19">
      <c r="A201" s="3" t="str">
        <f t="shared" si="6"/>
        <v>299-</v>
      </c>
      <c r="B201" s="3" t="s">
        <v>8</v>
      </c>
      <c r="C201" s="53">
        <v>299</v>
      </c>
      <c r="D201" s="45"/>
      <c r="E201" s="45"/>
      <c r="F201" s="42"/>
      <c r="G201" s="45"/>
      <c r="H201" s="43"/>
      <c r="I201" s="51">
        <f t="shared" si="7"/>
        <v>0</v>
      </c>
      <c r="J201" s="45"/>
      <c r="K201" s="44"/>
      <c r="S201" s="49"/>
    </row>
    <row r="202" spans="1:19">
      <c r="A202" s="3" t="str">
        <f t="shared" si="6"/>
        <v>300-</v>
      </c>
      <c r="B202" s="3" t="s">
        <v>8</v>
      </c>
      <c r="C202" s="53">
        <v>300</v>
      </c>
      <c r="D202" s="45"/>
      <c r="E202" s="45"/>
      <c r="F202" s="42"/>
      <c r="G202" s="45"/>
      <c r="H202" s="43"/>
      <c r="I202" s="51">
        <f t="shared" si="7"/>
        <v>0</v>
      </c>
      <c r="J202" s="45"/>
      <c r="K202" s="44"/>
      <c r="S202" s="49"/>
    </row>
    <row r="203" spans="1:19">
      <c r="A203" s="3" t="str">
        <f t="shared" si="6"/>
        <v>301-</v>
      </c>
      <c r="B203" s="3" t="s">
        <v>8</v>
      </c>
      <c r="C203" s="53">
        <v>301</v>
      </c>
      <c r="D203" s="45"/>
      <c r="E203" s="45"/>
      <c r="F203" s="42"/>
      <c r="G203" s="45"/>
      <c r="H203" s="43"/>
      <c r="I203" s="51">
        <f t="shared" si="7"/>
        <v>0</v>
      </c>
      <c r="J203" s="45"/>
      <c r="K203" s="44"/>
      <c r="S203" s="49"/>
    </row>
    <row r="204" spans="1:19">
      <c r="A204" s="3" t="str">
        <f t="shared" si="6"/>
        <v>302-</v>
      </c>
      <c r="B204" s="3" t="s">
        <v>8</v>
      </c>
      <c r="C204" s="53">
        <v>302</v>
      </c>
      <c r="D204" s="45"/>
      <c r="E204" s="45"/>
      <c r="F204" s="42"/>
      <c r="G204" s="45"/>
      <c r="H204" s="43"/>
      <c r="I204" s="51">
        <f t="shared" si="7"/>
        <v>0</v>
      </c>
      <c r="J204" s="45"/>
      <c r="K204" s="44"/>
      <c r="S204" s="49"/>
    </row>
    <row r="205" spans="1:19">
      <c r="A205" s="3" t="str">
        <f t="shared" si="6"/>
        <v>303-</v>
      </c>
      <c r="B205" s="3" t="s">
        <v>8</v>
      </c>
      <c r="C205" s="53">
        <v>303</v>
      </c>
      <c r="D205" s="45"/>
      <c r="E205" s="45"/>
      <c r="F205" s="42"/>
      <c r="G205" s="45"/>
      <c r="H205" s="43"/>
      <c r="I205" s="51">
        <f t="shared" si="7"/>
        <v>0</v>
      </c>
      <c r="J205" s="45"/>
      <c r="K205" s="44"/>
      <c r="S205" s="49"/>
    </row>
    <row r="206" spans="1:19">
      <c r="A206" s="3" t="str">
        <f t="shared" si="6"/>
        <v>304-</v>
      </c>
      <c r="B206" s="3" t="s">
        <v>8</v>
      </c>
      <c r="C206" s="53">
        <v>304</v>
      </c>
      <c r="D206" s="45"/>
      <c r="E206" s="45"/>
      <c r="F206" s="42"/>
      <c r="G206" s="45"/>
      <c r="H206" s="43"/>
      <c r="I206" s="51">
        <f t="shared" si="7"/>
        <v>0</v>
      </c>
      <c r="J206" s="45"/>
      <c r="K206" s="44"/>
      <c r="S206" s="49"/>
    </row>
    <row r="207" spans="1:19">
      <c r="A207" s="3" t="str">
        <f t="shared" si="6"/>
        <v>305-</v>
      </c>
      <c r="B207" s="3" t="s">
        <v>8</v>
      </c>
      <c r="C207" s="53">
        <v>305</v>
      </c>
      <c r="D207" s="45"/>
      <c r="E207" s="45"/>
      <c r="F207" s="42"/>
      <c r="G207" s="45"/>
      <c r="H207" s="43"/>
      <c r="I207" s="51">
        <f t="shared" si="7"/>
        <v>0</v>
      </c>
      <c r="J207" s="45"/>
      <c r="K207" s="44"/>
      <c r="S207" s="49"/>
    </row>
    <row r="208" spans="1:19">
      <c r="A208" s="3" t="str">
        <f t="shared" si="6"/>
        <v>306-</v>
      </c>
      <c r="B208" s="3" t="s">
        <v>8</v>
      </c>
      <c r="C208" s="53">
        <v>306</v>
      </c>
      <c r="D208" s="45"/>
      <c r="E208" s="45"/>
      <c r="F208" s="42"/>
      <c r="G208" s="45"/>
      <c r="H208" s="43"/>
      <c r="I208" s="51">
        <f t="shared" si="7"/>
        <v>0</v>
      </c>
      <c r="J208" s="45"/>
      <c r="K208" s="44"/>
      <c r="S208" s="49"/>
    </row>
    <row r="209" spans="1:19">
      <c r="A209" s="3" t="str">
        <f t="shared" si="6"/>
        <v>307-</v>
      </c>
      <c r="B209" s="3" t="s">
        <v>8</v>
      </c>
      <c r="C209" s="53">
        <v>307</v>
      </c>
      <c r="D209" s="45"/>
      <c r="E209" s="45"/>
      <c r="F209" s="42"/>
      <c r="G209" s="45"/>
      <c r="H209" s="43"/>
      <c r="I209" s="51">
        <f t="shared" si="7"/>
        <v>0</v>
      </c>
      <c r="J209" s="45"/>
      <c r="K209" s="44"/>
      <c r="S209" s="49"/>
    </row>
    <row r="210" spans="1:19">
      <c r="A210" s="3" t="str">
        <f t="shared" si="6"/>
        <v>308-</v>
      </c>
      <c r="B210" s="3" t="s">
        <v>8</v>
      </c>
      <c r="C210" s="53">
        <v>308</v>
      </c>
      <c r="D210" s="45"/>
      <c r="E210" s="45"/>
      <c r="F210" s="42"/>
      <c r="G210" s="45"/>
      <c r="H210" s="43"/>
      <c r="I210" s="51">
        <f t="shared" si="7"/>
        <v>0</v>
      </c>
      <c r="J210" s="45"/>
      <c r="K210" s="44"/>
      <c r="S210" s="49"/>
    </row>
    <row r="211" spans="1:19">
      <c r="A211" s="3" t="str">
        <f t="shared" si="6"/>
        <v>309-</v>
      </c>
      <c r="B211" s="3" t="s">
        <v>8</v>
      </c>
      <c r="C211" s="53">
        <v>309</v>
      </c>
      <c r="D211" s="45"/>
      <c r="E211" s="45"/>
      <c r="F211" s="42"/>
      <c r="G211" s="45"/>
      <c r="H211" s="43"/>
      <c r="I211" s="51">
        <f t="shared" si="7"/>
        <v>0</v>
      </c>
      <c r="J211" s="45"/>
      <c r="K211" s="44"/>
      <c r="S211" s="49"/>
    </row>
    <row r="212" spans="1:19">
      <c r="A212" s="3" t="str">
        <f t="shared" si="6"/>
        <v>310-</v>
      </c>
      <c r="B212" s="3" t="s">
        <v>8</v>
      </c>
      <c r="C212" s="53">
        <v>310</v>
      </c>
      <c r="D212" s="45"/>
      <c r="E212" s="45"/>
      <c r="F212" s="42"/>
      <c r="G212" s="45"/>
      <c r="H212" s="43"/>
      <c r="I212" s="51">
        <f t="shared" si="7"/>
        <v>0</v>
      </c>
      <c r="J212" s="45"/>
      <c r="K212" s="44"/>
      <c r="S212" s="49"/>
    </row>
    <row r="213" spans="1:19">
      <c r="A213" s="3" t="str">
        <f t="shared" si="6"/>
        <v>311-</v>
      </c>
      <c r="B213" s="3" t="s">
        <v>8</v>
      </c>
      <c r="C213" s="53">
        <v>311</v>
      </c>
      <c r="D213" s="45"/>
      <c r="E213" s="45"/>
      <c r="F213" s="42"/>
      <c r="G213" s="45"/>
      <c r="H213" s="43"/>
      <c r="I213" s="51">
        <f t="shared" si="7"/>
        <v>0</v>
      </c>
      <c r="J213" s="45"/>
      <c r="K213" s="44"/>
      <c r="S213" s="49"/>
    </row>
    <row r="214" spans="1:19">
      <c r="A214" s="3" t="str">
        <f t="shared" si="6"/>
        <v>312-</v>
      </c>
      <c r="B214" s="3" t="s">
        <v>8</v>
      </c>
      <c r="C214" s="53">
        <v>312</v>
      </c>
      <c r="D214" s="45"/>
      <c r="E214" s="45"/>
      <c r="F214" s="42"/>
      <c r="G214" s="45"/>
      <c r="H214" s="43"/>
      <c r="I214" s="51">
        <f t="shared" si="7"/>
        <v>0</v>
      </c>
      <c r="J214" s="45"/>
      <c r="K214" s="44"/>
      <c r="S214" s="49"/>
    </row>
    <row r="215" spans="1:19">
      <c r="A215" s="3" t="str">
        <f t="shared" si="6"/>
        <v>313-</v>
      </c>
      <c r="B215" s="3" t="s">
        <v>8</v>
      </c>
      <c r="C215" s="53">
        <v>313</v>
      </c>
      <c r="D215" s="45"/>
      <c r="E215" s="45"/>
      <c r="F215" s="42"/>
      <c r="G215" s="45"/>
      <c r="H215" s="43"/>
      <c r="I215" s="51">
        <f t="shared" si="7"/>
        <v>0</v>
      </c>
      <c r="J215" s="45"/>
      <c r="K215" s="44"/>
      <c r="S215" s="49"/>
    </row>
    <row r="216" spans="1:19">
      <c r="A216" s="3" t="str">
        <f t="shared" si="6"/>
        <v>314-</v>
      </c>
      <c r="B216" s="3" t="s">
        <v>8</v>
      </c>
      <c r="C216" s="53">
        <v>314</v>
      </c>
      <c r="D216" s="45"/>
      <c r="E216" s="45"/>
      <c r="F216" s="42"/>
      <c r="G216" s="45"/>
      <c r="H216" s="43"/>
      <c r="I216" s="51">
        <f t="shared" si="7"/>
        <v>0</v>
      </c>
      <c r="J216" s="45"/>
      <c r="K216" s="44"/>
      <c r="S216" s="49"/>
    </row>
    <row r="217" spans="1:19">
      <c r="A217" s="3" t="str">
        <f t="shared" si="6"/>
        <v>315-</v>
      </c>
      <c r="B217" s="3" t="s">
        <v>8</v>
      </c>
      <c r="C217" s="53">
        <v>315</v>
      </c>
      <c r="D217" s="45"/>
      <c r="E217" s="45"/>
      <c r="F217" s="42"/>
      <c r="G217" s="45"/>
      <c r="H217" s="43"/>
      <c r="I217" s="51">
        <f t="shared" si="7"/>
        <v>0</v>
      </c>
      <c r="J217" s="45"/>
      <c r="K217" s="44"/>
      <c r="S217" s="49"/>
    </row>
    <row r="218" spans="1:19">
      <c r="A218" s="3" t="str">
        <f t="shared" si="6"/>
        <v>316-</v>
      </c>
      <c r="B218" s="3" t="s">
        <v>8</v>
      </c>
      <c r="C218" s="53">
        <v>316</v>
      </c>
      <c r="D218" s="45"/>
      <c r="E218" s="45"/>
      <c r="F218" s="42"/>
      <c r="G218" s="45"/>
      <c r="H218" s="43"/>
      <c r="I218" s="51">
        <f t="shared" si="7"/>
        <v>0</v>
      </c>
      <c r="J218" s="45"/>
      <c r="K218" s="44"/>
      <c r="S218" s="49"/>
    </row>
    <row r="219" spans="1:19">
      <c r="A219" s="3" t="str">
        <f t="shared" si="6"/>
        <v>317-</v>
      </c>
      <c r="B219" s="3" t="s">
        <v>8</v>
      </c>
      <c r="C219" s="53">
        <v>317</v>
      </c>
      <c r="D219" s="45"/>
      <c r="E219" s="45"/>
      <c r="F219" s="42"/>
      <c r="G219" s="45"/>
      <c r="H219" s="43"/>
      <c r="I219" s="51">
        <f t="shared" si="7"/>
        <v>0</v>
      </c>
      <c r="J219" s="45"/>
      <c r="K219" s="44"/>
      <c r="S219" s="49"/>
    </row>
    <row r="220" spans="1:19">
      <c r="A220" s="3" t="str">
        <f t="shared" si="6"/>
        <v>318-</v>
      </c>
      <c r="B220" s="3" t="s">
        <v>8</v>
      </c>
      <c r="C220" s="53">
        <v>318</v>
      </c>
      <c r="D220" s="45"/>
      <c r="E220" s="45"/>
      <c r="F220" s="42"/>
      <c r="G220" s="45"/>
      <c r="H220" s="43"/>
      <c r="I220" s="51">
        <f t="shared" si="7"/>
        <v>0</v>
      </c>
      <c r="J220" s="45"/>
      <c r="K220" s="44"/>
      <c r="S220" s="49"/>
    </row>
    <row r="221" spans="1:19">
      <c r="A221" s="3" t="str">
        <f t="shared" si="6"/>
        <v>319-</v>
      </c>
      <c r="B221" s="3" t="s">
        <v>8</v>
      </c>
      <c r="C221" s="53">
        <v>319</v>
      </c>
      <c r="D221" s="45"/>
      <c r="E221" s="45"/>
      <c r="F221" s="42"/>
      <c r="G221" s="45"/>
      <c r="H221" s="43"/>
      <c r="I221" s="51">
        <f t="shared" si="7"/>
        <v>0</v>
      </c>
      <c r="J221" s="45"/>
      <c r="K221" s="44"/>
      <c r="S221" s="49"/>
    </row>
    <row r="222" spans="1:19">
      <c r="A222" s="3" t="str">
        <f t="shared" si="6"/>
        <v>320-</v>
      </c>
      <c r="B222" s="3" t="s">
        <v>8</v>
      </c>
      <c r="C222" s="53">
        <v>320</v>
      </c>
      <c r="D222" s="45"/>
      <c r="E222" s="45"/>
      <c r="F222" s="42"/>
      <c r="G222" s="45"/>
      <c r="H222" s="43"/>
      <c r="I222" s="51">
        <f t="shared" si="7"/>
        <v>0</v>
      </c>
      <c r="J222" s="45"/>
      <c r="K222" s="44"/>
      <c r="S222" s="49"/>
    </row>
    <row r="223" spans="1:19">
      <c r="A223" s="3" t="str">
        <f t="shared" si="6"/>
        <v>321-</v>
      </c>
      <c r="B223" s="3" t="s">
        <v>8</v>
      </c>
      <c r="C223" s="53">
        <v>321</v>
      </c>
      <c r="D223" s="45"/>
      <c r="E223" s="45"/>
      <c r="F223" s="42"/>
      <c r="G223" s="45"/>
      <c r="H223" s="43"/>
      <c r="I223" s="51">
        <f t="shared" si="7"/>
        <v>0</v>
      </c>
      <c r="J223" s="45"/>
      <c r="K223" s="44"/>
      <c r="S223" s="49"/>
    </row>
    <row r="224" spans="1:19">
      <c r="A224" s="3" t="str">
        <f t="shared" si="6"/>
        <v>322-</v>
      </c>
      <c r="B224" s="3" t="s">
        <v>8</v>
      </c>
      <c r="C224" s="53">
        <v>322</v>
      </c>
      <c r="D224" s="45"/>
      <c r="E224" s="45"/>
      <c r="F224" s="42"/>
      <c r="G224" s="45"/>
      <c r="H224" s="43"/>
      <c r="I224" s="51">
        <f t="shared" si="7"/>
        <v>0</v>
      </c>
      <c r="J224" s="45"/>
      <c r="K224" s="44"/>
      <c r="S224" s="49"/>
    </row>
    <row r="225" spans="1:19">
      <c r="A225" s="3" t="str">
        <f t="shared" si="6"/>
        <v>323-</v>
      </c>
      <c r="B225" s="3" t="s">
        <v>8</v>
      </c>
      <c r="C225" s="53">
        <v>323</v>
      </c>
      <c r="D225" s="45"/>
      <c r="E225" s="45"/>
      <c r="F225" s="42"/>
      <c r="G225" s="45"/>
      <c r="H225" s="43"/>
      <c r="I225" s="51">
        <f t="shared" si="7"/>
        <v>0</v>
      </c>
      <c r="J225" s="45"/>
      <c r="K225" s="44"/>
      <c r="S225" s="49"/>
    </row>
    <row r="226" spans="1:19">
      <c r="A226" s="3" t="str">
        <f t="shared" si="6"/>
        <v>324-</v>
      </c>
      <c r="B226" s="3" t="s">
        <v>8</v>
      </c>
      <c r="C226" s="53">
        <v>324</v>
      </c>
      <c r="D226" s="45"/>
      <c r="E226" s="45"/>
      <c r="F226" s="42"/>
      <c r="G226" s="45"/>
      <c r="H226" s="43"/>
      <c r="I226" s="51">
        <f t="shared" si="7"/>
        <v>0</v>
      </c>
      <c r="J226" s="45"/>
      <c r="K226" s="44"/>
      <c r="S226" s="49"/>
    </row>
    <row r="227" spans="1:19">
      <c r="A227" s="3" t="str">
        <f t="shared" si="6"/>
        <v>325-</v>
      </c>
      <c r="B227" s="3" t="s">
        <v>8</v>
      </c>
      <c r="C227" s="53">
        <v>325</v>
      </c>
      <c r="D227" s="45"/>
      <c r="E227" s="45"/>
      <c r="F227" s="42"/>
      <c r="G227" s="45"/>
      <c r="H227" s="43"/>
      <c r="I227" s="51">
        <f t="shared" si="7"/>
        <v>0</v>
      </c>
      <c r="J227" s="45"/>
      <c r="K227" s="44"/>
      <c r="S227" s="49"/>
    </row>
    <row r="228" spans="1:19">
      <c r="A228" s="3" t="str">
        <f t="shared" si="6"/>
        <v>326-</v>
      </c>
      <c r="B228" s="3" t="s">
        <v>8</v>
      </c>
      <c r="C228" s="53">
        <v>326</v>
      </c>
      <c r="D228" s="45"/>
      <c r="E228" s="45"/>
      <c r="F228" s="42"/>
      <c r="G228" s="45"/>
      <c r="H228" s="43"/>
      <c r="I228" s="51">
        <f t="shared" si="7"/>
        <v>0</v>
      </c>
      <c r="J228" s="45"/>
      <c r="K228" s="44"/>
      <c r="S228" s="49"/>
    </row>
    <row r="229" spans="1:19">
      <c r="A229" s="3" t="str">
        <f t="shared" si="6"/>
        <v>327-</v>
      </c>
      <c r="B229" s="3" t="s">
        <v>8</v>
      </c>
      <c r="C229" s="53">
        <v>327</v>
      </c>
      <c r="D229" s="45"/>
      <c r="E229" s="45"/>
      <c r="F229" s="42"/>
      <c r="G229" s="45"/>
      <c r="H229" s="43"/>
      <c r="I229" s="51">
        <f t="shared" si="7"/>
        <v>0</v>
      </c>
      <c r="J229" s="45"/>
      <c r="K229" s="44"/>
      <c r="S229" s="49"/>
    </row>
    <row r="230" spans="1:19">
      <c r="A230" s="3" t="str">
        <f t="shared" si="6"/>
        <v>328-</v>
      </c>
      <c r="B230" s="3" t="s">
        <v>8</v>
      </c>
      <c r="C230" s="53">
        <v>328</v>
      </c>
      <c r="D230" s="45"/>
      <c r="E230" s="45"/>
      <c r="F230" s="42"/>
      <c r="G230" s="45"/>
      <c r="H230" s="43"/>
      <c r="I230" s="51">
        <f t="shared" si="7"/>
        <v>0</v>
      </c>
      <c r="J230" s="45"/>
      <c r="K230" s="44"/>
      <c r="S230" s="49"/>
    </row>
    <row r="231" spans="1:19">
      <c r="A231" s="3" t="str">
        <f t="shared" si="6"/>
        <v>329-</v>
      </c>
      <c r="B231" s="3" t="s">
        <v>8</v>
      </c>
      <c r="C231" s="53">
        <v>329</v>
      </c>
      <c r="D231" s="45"/>
      <c r="E231" s="45"/>
      <c r="F231" s="42"/>
      <c r="G231" s="45"/>
      <c r="H231" s="43"/>
      <c r="I231" s="51">
        <f t="shared" si="7"/>
        <v>0</v>
      </c>
      <c r="J231" s="45"/>
      <c r="K231" s="44"/>
      <c r="S231" s="49"/>
    </row>
    <row r="232" spans="1:19">
      <c r="A232" s="3" t="str">
        <f t="shared" si="6"/>
        <v>330-</v>
      </c>
      <c r="B232" s="3" t="s">
        <v>8</v>
      </c>
      <c r="C232" s="53">
        <v>330</v>
      </c>
      <c r="D232" s="45"/>
      <c r="E232" s="45"/>
      <c r="F232" s="42"/>
      <c r="G232" s="45"/>
      <c r="H232" s="43"/>
      <c r="I232" s="51">
        <f t="shared" si="7"/>
        <v>0</v>
      </c>
      <c r="J232" s="45"/>
      <c r="K232" s="44"/>
      <c r="S232" s="49"/>
    </row>
    <row r="233" spans="1:19">
      <c r="A233" s="3" t="str">
        <f t="shared" si="6"/>
        <v>331-</v>
      </c>
      <c r="B233" s="3" t="s">
        <v>8</v>
      </c>
      <c r="C233" s="53">
        <v>331</v>
      </c>
      <c r="D233" s="45"/>
      <c r="E233" s="45"/>
      <c r="F233" s="42"/>
      <c r="G233" s="45"/>
      <c r="H233" s="43"/>
      <c r="I233" s="51">
        <f t="shared" si="7"/>
        <v>0</v>
      </c>
      <c r="J233" s="45"/>
      <c r="K233" s="44"/>
      <c r="S233" s="49"/>
    </row>
    <row r="234" spans="1:19">
      <c r="A234" s="3" t="str">
        <f t="shared" si="6"/>
        <v>332-</v>
      </c>
      <c r="B234" s="3" t="s">
        <v>8</v>
      </c>
      <c r="C234" s="53">
        <v>332</v>
      </c>
      <c r="D234" s="45"/>
      <c r="E234" s="45"/>
      <c r="F234" s="42"/>
      <c r="G234" s="45"/>
      <c r="H234" s="43"/>
      <c r="I234" s="51">
        <f t="shared" si="7"/>
        <v>0</v>
      </c>
      <c r="J234" s="45"/>
      <c r="K234" s="44"/>
      <c r="S234" s="49"/>
    </row>
    <row r="235" spans="1:19">
      <c r="A235" s="3" t="str">
        <f t="shared" si="6"/>
        <v>333-</v>
      </c>
      <c r="B235" s="3" t="s">
        <v>8</v>
      </c>
      <c r="C235" s="53">
        <v>333</v>
      </c>
      <c r="D235" s="45"/>
      <c r="E235" s="45"/>
      <c r="F235" s="42"/>
      <c r="G235" s="45"/>
      <c r="H235" s="43"/>
      <c r="I235" s="51">
        <f t="shared" si="7"/>
        <v>0</v>
      </c>
      <c r="J235" s="45"/>
      <c r="K235" s="44"/>
      <c r="S235" s="49"/>
    </row>
    <row r="236" spans="1:19">
      <c r="A236" s="3" t="str">
        <f t="shared" si="6"/>
        <v>334-</v>
      </c>
      <c r="B236" s="3" t="s">
        <v>8</v>
      </c>
      <c r="C236" s="53">
        <v>334</v>
      </c>
      <c r="D236" s="45"/>
      <c r="E236" s="45"/>
      <c r="F236" s="42"/>
      <c r="G236" s="45"/>
      <c r="H236" s="43"/>
      <c r="I236" s="51">
        <f t="shared" si="7"/>
        <v>0</v>
      </c>
      <c r="J236" s="45"/>
      <c r="K236" s="44"/>
      <c r="S236" s="49"/>
    </row>
    <row r="237" spans="1:19">
      <c r="A237" s="3" t="str">
        <f t="shared" si="6"/>
        <v>335-</v>
      </c>
      <c r="B237" s="3" t="s">
        <v>8</v>
      </c>
      <c r="C237" s="53">
        <v>335</v>
      </c>
      <c r="D237" s="45"/>
      <c r="E237" s="45"/>
      <c r="F237" s="42"/>
      <c r="G237" s="45"/>
      <c r="H237" s="43"/>
      <c r="I237" s="51">
        <f t="shared" si="7"/>
        <v>0</v>
      </c>
      <c r="J237" s="45"/>
      <c r="K237" s="44"/>
      <c r="S237" s="49"/>
    </row>
    <row r="238" spans="1:19">
      <c r="A238" s="3" t="str">
        <f t="shared" si="6"/>
        <v>336-</v>
      </c>
      <c r="B238" s="3" t="s">
        <v>8</v>
      </c>
      <c r="C238" s="53">
        <v>336</v>
      </c>
      <c r="D238" s="45"/>
      <c r="E238" s="45"/>
      <c r="F238" s="42"/>
      <c r="G238" s="45"/>
      <c r="H238" s="43"/>
      <c r="I238" s="51">
        <f t="shared" si="7"/>
        <v>0</v>
      </c>
      <c r="J238" s="45"/>
      <c r="K238" s="44"/>
      <c r="S238" s="49"/>
    </row>
    <row r="239" spans="1:19">
      <c r="A239" s="3" t="str">
        <f t="shared" si="6"/>
        <v>337-</v>
      </c>
      <c r="B239" s="3" t="s">
        <v>8</v>
      </c>
      <c r="C239" s="53">
        <v>337</v>
      </c>
      <c r="D239" s="45"/>
      <c r="E239" s="45"/>
      <c r="F239" s="42"/>
      <c r="G239" s="45"/>
      <c r="H239" s="43"/>
      <c r="I239" s="51">
        <f t="shared" si="7"/>
        <v>0</v>
      </c>
      <c r="J239" s="45"/>
      <c r="K239" s="44"/>
      <c r="S239" s="49"/>
    </row>
    <row r="240" spans="1:19">
      <c r="A240" s="3" t="str">
        <f t="shared" si="6"/>
        <v>338-</v>
      </c>
      <c r="B240" s="3" t="s">
        <v>8</v>
      </c>
      <c r="C240" s="53">
        <v>338</v>
      </c>
      <c r="D240" s="45"/>
      <c r="E240" s="45"/>
      <c r="F240" s="42"/>
      <c r="G240" s="45"/>
      <c r="H240" s="43"/>
      <c r="I240" s="51">
        <f t="shared" si="7"/>
        <v>0</v>
      </c>
      <c r="J240" s="45"/>
      <c r="K240" s="44"/>
      <c r="S240" s="49"/>
    </row>
    <row r="241" spans="1:19">
      <c r="A241" s="3" t="str">
        <f t="shared" si="6"/>
        <v>339-</v>
      </c>
      <c r="B241" s="3" t="s">
        <v>8</v>
      </c>
      <c r="C241" s="53">
        <v>339</v>
      </c>
      <c r="D241" s="45"/>
      <c r="E241" s="45"/>
      <c r="F241" s="42"/>
      <c r="G241" s="45"/>
      <c r="H241" s="43"/>
      <c r="I241" s="51">
        <f t="shared" si="7"/>
        <v>0</v>
      </c>
      <c r="J241" s="45"/>
      <c r="K241" s="44"/>
      <c r="S241" s="49"/>
    </row>
    <row r="242" spans="1:19">
      <c r="A242" s="3" t="str">
        <f t="shared" si="6"/>
        <v>340-</v>
      </c>
      <c r="B242" s="3" t="s">
        <v>8</v>
      </c>
      <c r="C242" s="53">
        <v>340</v>
      </c>
      <c r="D242" s="45"/>
      <c r="E242" s="45"/>
      <c r="F242" s="42"/>
      <c r="G242" s="45"/>
      <c r="H242" s="43"/>
      <c r="I242" s="51">
        <f t="shared" si="7"/>
        <v>0</v>
      </c>
      <c r="J242" s="45"/>
      <c r="K242" s="44"/>
      <c r="S242" s="49"/>
    </row>
    <row r="243" spans="1:19">
      <c r="A243" s="3" t="str">
        <f t="shared" si="6"/>
        <v>341-</v>
      </c>
      <c r="B243" s="3" t="s">
        <v>8</v>
      </c>
      <c r="C243" s="53">
        <v>341</v>
      </c>
      <c r="D243" s="45"/>
      <c r="E243" s="45"/>
      <c r="F243" s="42"/>
      <c r="G243" s="45"/>
      <c r="H243" s="43"/>
      <c r="I243" s="51">
        <f t="shared" si="7"/>
        <v>0</v>
      </c>
      <c r="J243" s="45"/>
      <c r="K243" s="44"/>
      <c r="S243" s="49"/>
    </row>
    <row r="244" spans="1:19">
      <c r="A244" s="3" t="str">
        <f t="shared" si="6"/>
        <v>342-</v>
      </c>
      <c r="B244" s="3" t="s">
        <v>8</v>
      </c>
      <c r="C244" s="53">
        <v>342</v>
      </c>
      <c r="D244" s="45"/>
      <c r="E244" s="45"/>
      <c r="F244" s="42"/>
      <c r="G244" s="45"/>
      <c r="H244" s="43"/>
      <c r="I244" s="51">
        <f t="shared" si="7"/>
        <v>0</v>
      </c>
      <c r="J244" s="45"/>
      <c r="K244" s="44"/>
      <c r="S244" s="49"/>
    </row>
    <row r="245" spans="1:19">
      <c r="A245" s="3" t="str">
        <f t="shared" si="6"/>
        <v>343-</v>
      </c>
      <c r="B245" s="3" t="s">
        <v>8</v>
      </c>
      <c r="C245" s="53">
        <v>343</v>
      </c>
      <c r="D245" s="45"/>
      <c r="E245" s="45"/>
      <c r="F245" s="42"/>
      <c r="G245" s="45"/>
      <c r="H245" s="43"/>
      <c r="I245" s="51">
        <f t="shared" si="7"/>
        <v>0</v>
      </c>
      <c r="J245" s="45"/>
      <c r="K245" s="44"/>
      <c r="S245" s="49"/>
    </row>
    <row r="246" spans="1:19">
      <c r="A246" s="3" t="str">
        <f t="shared" si="6"/>
        <v>344-</v>
      </c>
      <c r="B246" s="3" t="s">
        <v>8</v>
      </c>
      <c r="C246" s="53">
        <v>344</v>
      </c>
      <c r="D246" s="45"/>
      <c r="E246" s="45"/>
      <c r="F246" s="42"/>
      <c r="G246" s="45"/>
      <c r="H246" s="43"/>
      <c r="I246" s="51">
        <f t="shared" si="7"/>
        <v>0</v>
      </c>
      <c r="J246" s="45"/>
      <c r="K246" s="44"/>
      <c r="S246" s="49"/>
    </row>
    <row r="247" spans="1:19">
      <c r="A247" s="3" t="str">
        <f t="shared" si="6"/>
        <v>345-</v>
      </c>
      <c r="B247" s="3" t="s">
        <v>8</v>
      </c>
      <c r="C247" s="53">
        <v>345</v>
      </c>
      <c r="D247" s="45"/>
      <c r="E247" s="45"/>
      <c r="F247" s="42"/>
      <c r="G247" s="45"/>
      <c r="H247" s="43"/>
      <c r="I247" s="51">
        <f t="shared" si="7"/>
        <v>0</v>
      </c>
      <c r="J247" s="45"/>
      <c r="K247" s="44"/>
      <c r="S247" s="49"/>
    </row>
    <row r="248" spans="1:19">
      <c r="A248" s="3" t="str">
        <f t="shared" si="6"/>
        <v>346-</v>
      </c>
      <c r="B248" s="3" t="s">
        <v>8</v>
      </c>
      <c r="C248" s="53">
        <v>346</v>
      </c>
      <c r="D248" s="45"/>
      <c r="E248" s="45"/>
      <c r="F248" s="42"/>
      <c r="G248" s="45"/>
      <c r="H248" s="43"/>
      <c r="I248" s="51">
        <f t="shared" si="7"/>
        <v>0</v>
      </c>
      <c r="J248" s="45"/>
      <c r="K248" s="44"/>
      <c r="S248" s="49"/>
    </row>
    <row r="249" spans="1:19">
      <c r="A249" s="3" t="str">
        <f t="shared" si="6"/>
        <v>347-</v>
      </c>
      <c r="B249" s="3" t="s">
        <v>8</v>
      </c>
      <c r="C249" s="53">
        <v>347</v>
      </c>
      <c r="D249" s="45"/>
      <c r="E249" s="45"/>
      <c r="F249" s="42"/>
      <c r="G249" s="45"/>
      <c r="H249" s="43"/>
      <c r="I249" s="51">
        <f t="shared" si="7"/>
        <v>0</v>
      </c>
      <c r="J249" s="45"/>
      <c r="K249" s="44"/>
      <c r="S249" s="49"/>
    </row>
    <row r="250" spans="1:19">
      <c r="A250" s="3" t="str">
        <f t="shared" si="6"/>
        <v>348-</v>
      </c>
      <c r="B250" s="3" t="s">
        <v>8</v>
      </c>
      <c r="C250" s="53">
        <v>348</v>
      </c>
      <c r="D250" s="45"/>
      <c r="E250" s="45"/>
      <c r="F250" s="42"/>
      <c r="G250" s="45"/>
      <c r="H250" s="43"/>
      <c r="I250" s="51">
        <f t="shared" si="7"/>
        <v>0</v>
      </c>
      <c r="J250" s="45"/>
      <c r="K250" s="44"/>
      <c r="S250" s="49"/>
    </row>
    <row r="251" spans="1:19">
      <c r="A251" s="3" t="str">
        <f t="shared" si="6"/>
        <v>349-</v>
      </c>
      <c r="B251" s="3" t="s">
        <v>8</v>
      </c>
      <c r="C251" s="53">
        <v>349</v>
      </c>
      <c r="D251" s="45"/>
      <c r="E251" s="45"/>
      <c r="F251" s="42"/>
      <c r="G251" s="45"/>
      <c r="H251" s="43"/>
      <c r="I251" s="51">
        <f t="shared" si="7"/>
        <v>0</v>
      </c>
      <c r="J251" s="45"/>
      <c r="K251" s="44"/>
      <c r="S251" s="49"/>
    </row>
    <row r="252" spans="1:19">
      <c r="A252" s="3" t="str">
        <f t="shared" si="6"/>
        <v>350-</v>
      </c>
      <c r="B252" s="3" t="s">
        <v>8</v>
      </c>
      <c r="C252" s="53">
        <v>350</v>
      </c>
      <c r="D252" s="45"/>
      <c r="E252" s="45"/>
      <c r="F252" s="42"/>
      <c r="G252" s="45"/>
      <c r="H252" s="43"/>
      <c r="I252" s="51">
        <f t="shared" si="7"/>
        <v>0</v>
      </c>
      <c r="J252" s="45"/>
      <c r="K252" s="44"/>
      <c r="S252" s="49"/>
    </row>
    <row r="253" spans="1:19">
      <c r="A253" s="3" t="str">
        <f t="shared" si="6"/>
        <v>351-</v>
      </c>
      <c r="B253" s="3" t="s">
        <v>8</v>
      </c>
      <c r="C253" s="53">
        <v>351</v>
      </c>
      <c r="D253" s="45"/>
      <c r="E253" s="45"/>
      <c r="F253" s="42"/>
      <c r="G253" s="45"/>
      <c r="H253" s="43"/>
      <c r="I253" s="51">
        <f t="shared" si="7"/>
        <v>0</v>
      </c>
      <c r="J253" s="45"/>
      <c r="K253" s="44"/>
      <c r="S253" s="49"/>
    </row>
    <row r="254" spans="1:19">
      <c r="A254" s="3" t="str">
        <f t="shared" si="6"/>
        <v>352-</v>
      </c>
      <c r="B254" s="3" t="s">
        <v>8</v>
      </c>
      <c r="C254" s="53">
        <v>352</v>
      </c>
      <c r="D254" s="45"/>
      <c r="E254" s="45"/>
      <c r="F254" s="42"/>
      <c r="G254" s="45"/>
      <c r="H254" s="43"/>
      <c r="I254" s="51">
        <f t="shared" si="7"/>
        <v>0</v>
      </c>
      <c r="J254" s="45"/>
      <c r="K254" s="44"/>
      <c r="S254" s="49"/>
    </row>
    <row r="255" spans="1:19">
      <c r="A255" s="3" t="str">
        <f t="shared" si="6"/>
        <v>353-</v>
      </c>
      <c r="B255" s="3" t="s">
        <v>8</v>
      </c>
      <c r="C255" s="53">
        <v>353</v>
      </c>
      <c r="D255" s="45"/>
      <c r="E255" s="45"/>
      <c r="F255" s="42"/>
      <c r="G255" s="45"/>
      <c r="H255" s="43"/>
      <c r="I255" s="51">
        <f t="shared" si="7"/>
        <v>0</v>
      </c>
      <c r="J255" s="45"/>
      <c r="K255" s="44"/>
      <c r="S255" s="49"/>
    </row>
    <row r="256" spans="1:19">
      <c r="A256" s="3" t="str">
        <f t="shared" si="6"/>
        <v>354-</v>
      </c>
      <c r="B256" s="3" t="s">
        <v>8</v>
      </c>
      <c r="C256" s="53">
        <v>354</v>
      </c>
      <c r="D256" s="45"/>
      <c r="E256" s="45"/>
      <c r="F256" s="42"/>
      <c r="G256" s="45"/>
      <c r="H256" s="43"/>
      <c r="I256" s="51">
        <f t="shared" si="7"/>
        <v>0</v>
      </c>
      <c r="J256" s="45"/>
      <c r="K256" s="44"/>
      <c r="S256" s="49"/>
    </row>
    <row r="257" spans="1:19">
      <c r="A257" s="3" t="str">
        <f t="shared" si="6"/>
        <v>355-</v>
      </c>
      <c r="B257" s="3" t="s">
        <v>8</v>
      </c>
      <c r="C257" s="53">
        <v>355</v>
      </c>
      <c r="D257" s="45"/>
      <c r="E257" s="45"/>
      <c r="F257" s="42"/>
      <c r="G257" s="45"/>
      <c r="H257" s="43"/>
      <c r="I257" s="51">
        <f t="shared" si="7"/>
        <v>0</v>
      </c>
      <c r="J257" s="45"/>
      <c r="K257" s="44"/>
      <c r="S257" s="49"/>
    </row>
    <row r="258" spans="1:19">
      <c r="A258" s="3" t="str">
        <f t="shared" ref="A258:A300" si="8">C258&amp;B258&amp;D258</f>
        <v>356-</v>
      </c>
      <c r="B258" s="3" t="s">
        <v>8</v>
      </c>
      <c r="C258" s="53">
        <v>356</v>
      </c>
      <c r="D258" s="45"/>
      <c r="E258" s="45"/>
      <c r="F258" s="42"/>
      <c r="G258" s="45"/>
      <c r="H258" s="43"/>
      <c r="I258" s="51">
        <f t="shared" si="7"/>
        <v>0</v>
      </c>
      <c r="J258" s="45"/>
      <c r="K258" s="44"/>
      <c r="S258" s="49"/>
    </row>
    <row r="259" spans="1:19">
      <c r="A259" s="3" t="str">
        <f t="shared" si="8"/>
        <v>357-</v>
      </c>
      <c r="B259" s="3" t="s">
        <v>8</v>
      </c>
      <c r="C259" s="53">
        <v>357</v>
      </c>
      <c r="D259" s="45"/>
      <c r="E259" s="45"/>
      <c r="F259" s="42"/>
      <c r="G259" s="45"/>
      <c r="H259" s="43"/>
      <c r="I259" s="51">
        <f t="shared" ref="I259:I322" si="9">IF(F259="ud.",H259/1,H259/1000)</f>
        <v>0</v>
      </c>
      <c r="J259" s="45"/>
      <c r="K259" s="44"/>
      <c r="S259" s="49"/>
    </row>
    <row r="260" spans="1:19">
      <c r="A260" s="3" t="str">
        <f t="shared" si="8"/>
        <v>358-</v>
      </c>
      <c r="B260" s="3" t="s">
        <v>8</v>
      </c>
      <c r="C260" s="53">
        <v>358</v>
      </c>
      <c r="D260" s="45"/>
      <c r="E260" s="45"/>
      <c r="F260" s="42"/>
      <c r="G260" s="45"/>
      <c r="H260" s="43"/>
      <c r="I260" s="51">
        <f t="shared" si="9"/>
        <v>0</v>
      </c>
      <c r="J260" s="45"/>
      <c r="K260" s="44"/>
      <c r="S260" s="49"/>
    </row>
    <row r="261" spans="1:19">
      <c r="A261" s="3" t="str">
        <f t="shared" si="8"/>
        <v>359-</v>
      </c>
      <c r="B261" s="3" t="s">
        <v>8</v>
      </c>
      <c r="C261" s="53">
        <v>359</v>
      </c>
      <c r="D261" s="45"/>
      <c r="E261" s="45"/>
      <c r="F261" s="42"/>
      <c r="G261" s="45"/>
      <c r="H261" s="43"/>
      <c r="I261" s="51">
        <f t="shared" si="9"/>
        <v>0</v>
      </c>
      <c r="J261" s="45"/>
      <c r="K261" s="44"/>
      <c r="S261" s="49"/>
    </row>
    <row r="262" spans="1:19">
      <c r="A262" s="3" t="str">
        <f t="shared" si="8"/>
        <v>360-</v>
      </c>
      <c r="B262" s="3" t="s">
        <v>8</v>
      </c>
      <c r="C262" s="53">
        <v>360</v>
      </c>
      <c r="D262" s="45"/>
      <c r="E262" s="45"/>
      <c r="F262" s="42"/>
      <c r="G262" s="45"/>
      <c r="H262" s="43"/>
      <c r="I262" s="51">
        <f t="shared" si="9"/>
        <v>0</v>
      </c>
      <c r="J262" s="45"/>
      <c r="K262" s="44"/>
      <c r="S262" s="49"/>
    </row>
    <row r="263" spans="1:19">
      <c r="A263" s="3" t="str">
        <f t="shared" si="8"/>
        <v>361-</v>
      </c>
      <c r="B263" s="3" t="s">
        <v>8</v>
      </c>
      <c r="C263" s="53">
        <v>361</v>
      </c>
      <c r="D263" s="45"/>
      <c r="E263" s="45"/>
      <c r="F263" s="42"/>
      <c r="G263" s="45"/>
      <c r="H263" s="43"/>
      <c r="I263" s="51">
        <f t="shared" si="9"/>
        <v>0</v>
      </c>
      <c r="J263" s="45"/>
      <c r="K263" s="44"/>
      <c r="S263" s="49"/>
    </row>
    <row r="264" spans="1:19">
      <c r="A264" s="3" t="str">
        <f t="shared" si="8"/>
        <v>362-</v>
      </c>
      <c r="B264" s="3" t="s">
        <v>8</v>
      </c>
      <c r="C264" s="53">
        <v>362</v>
      </c>
      <c r="D264" s="45"/>
      <c r="E264" s="45"/>
      <c r="F264" s="42"/>
      <c r="G264" s="45"/>
      <c r="H264" s="43"/>
      <c r="I264" s="51">
        <f t="shared" si="9"/>
        <v>0</v>
      </c>
      <c r="J264" s="45"/>
      <c r="K264" s="44"/>
      <c r="S264" s="49"/>
    </row>
    <row r="265" spans="1:19">
      <c r="A265" s="3" t="str">
        <f t="shared" si="8"/>
        <v>363-</v>
      </c>
      <c r="B265" s="3" t="s">
        <v>8</v>
      </c>
      <c r="C265" s="53">
        <v>363</v>
      </c>
      <c r="D265" s="45"/>
      <c r="E265" s="45"/>
      <c r="F265" s="42"/>
      <c r="G265" s="45"/>
      <c r="H265" s="43"/>
      <c r="I265" s="51">
        <f t="shared" si="9"/>
        <v>0</v>
      </c>
      <c r="J265" s="45"/>
      <c r="K265" s="44"/>
      <c r="S265" s="49"/>
    </row>
    <row r="266" spans="1:19">
      <c r="A266" s="3" t="str">
        <f t="shared" si="8"/>
        <v>364-</v>
      </c>
      <c r="B266" s="3" t="s">
        <v>8</v>
      </c>
      <c r="C266" s="53">
        <v>364</v>
      </c>
      <c r="D266" s="45"/>
      <c r="E266" s="45"/>
      <c r="F266" s="42"/>
      <c r="G266" s="45"/>
      <c r="H266" s="43"/>
      <c r="I266" s="51">
        <f t="shared" si="9"/>
        <v>0</v>
      </c>
      <c r="J266" s="45"/>
      <c r="K266" s="44"/>
      <c r="S266" s="49"/>
    </row>
    <row r="267" spans="1:19">
      <c r="A267" s="3" t="str">
        <f t="shared" si="8"/>
        <v>365-</v>
      </c>
      <c r="B267" s="3" t="s">
        <v>8</v>
      </c>
      <c r="C267" s="53">
        <v>365</v>
      </c>
      <c r="D267" s="45"/>
      <c r="E267" s="45"/>
      <c r="F267" s="42"/>
      <c r="G267" s="45"/>
      <c r="H267" s="43"/>
      <c r="I267" s="51">
        <f t="shared" si="9"/>
        <v>0</v>
      </c>
      <c r="J267" s="45"/>
      <c r="K267" s="44"/>
      <c r="S267" s="49"/>
    </row>
    <row r="268" spans="1:19">
      <c r="A268" s="3" t="str">
        <f t="shared" si="8"/>
        <v>366-</v>
      </c>
      <c r="B268" s="3" t="s">
        <v>8</v>
      </c>
      <c r="C268" s="53">
        <v>366</v>
      </c>
      <c r="D268" s="45"/>
      <c r="E268" s="45"/>
      <c r="F268" s="42"/>
      <c r="G268" s="45"/>
      <c r="H268" s="43"/>
      <c r="I268" s="51">
        <f t="shared" si="9"/>
        <v>0</v>
      </c>
      <c r="J268" s="45"/>
      <c r="K268" s="44"/>
      <c r="S268" s="49"/>
    </row>
    <row r="269" spans="1:19">
      <c r="A269" s="3" t="str">
        <f t="shared" si="8"/>
        <v>367-</v>
      </c>
      <c r="B269" s="3" t="s">
        <v>8</v>
      </c>
      <c r="C269" s="53">
        <v>367</v>
      </c>
      <c r="D269" s="45"/>
      <c r="E269" s="45"/>
      <c r="F269" s="42"/>
      <c r="G269" s="45"/>
      <c r="H269" s="43"/>
      <c r="I269" s="51">
        <f t="shared" si="9"/>
        <v>0</v>
      </c>
      <c r="J269" s="45"/>
      <c r="K269" s="44"/>
      <c r="S269" s="49"/>
    </row>
    <row r="270" spans="1:19">
      <c r="A270" s="3" t="str">
        <f t="shared" si="8"/>
        <v>368-</v>
      </c>
      <c r="B270" s="3" t="s">
        <v>8</v>
      </c>
      <c r="C270" s="53">
        <v>368</v>
      </c>
      <c r="D270" s="45"/>
      <c r="E270" s="45"/>
      <c r="F270" s="42"/>
      <c r="G270" s="45"/>
      <c r="H270" s="43"/>
      <c r="I270" s="51">
        <f t="shared" si="9"/>
        <v>0</v>
      </c>
      <c r="J270" s="45"/>
      <c r="K270" s="44"/>
      <c r="S270" s="49"/>
    </row>
    <row r="271" spans="1:19">
      <c r="A271" s="3" t="str">
        <f t="shared" si="8"/>
        <v>369-</v>
      </c>
      <c r="B271" s="3" t="s">
        <v>8</v>
      </c>
      <c r="C271" s="53">
        <v>369</v>
      </c>
      <c r="D271" s="45"/>
      <c r="E271" s="45"/>
      <c r="F271" s="42"/>
      <c r="G271" s="45"/>
      <c r="H271" s="43"/>
      <c r="I271" s="51">
        <f t="shared" si="9"/>
        <v>0</v>
      </c>
      <c r="J271" s="45"/>
      <c r="K271" s="44"/>
      <c r="S271" s="49"/>
    </row>
    <row r="272" spans="1:19">
      <c r="A272" s="3" t="str">
        <f t="shared" si="8"/>
        <v>370-</v>
      </c>
      <c r="B272" s="3" t="s">
        <v>8</v>
      </c>
      <c r="C272" s="53">
        <v>370</v>
      </c>
      <c r="D272" s="45"/>
      <c r="E272" s="45"/>
      <c r="F272" s="42"/>
      <c r="G272" s="45"/>
      <c r="H272" s="43"/>
      <c r="I272" s="51">
        <f t="shared" si="9"/>
        <v>0</v>
      </c>
      <c r="J272" s="45"/>
      <c r="K272" s="44"/>
      <c r="S272" s="49"/>
    </row>
    <row r="273" spans="1:19">
      <c r="A273" s="3" t="str">
        <f t="shared" si="8"/>
        <v>371-</v>
      </c>
      <c r="B273" s="3" t="s">
        <v>8</v>
      </c>
      <c r="C273" s="53">
        <v>371</v>
      </c>
      <c r="D273" s="45"/>
      <c r="E273" s="45"/>
      <c r="F273" s="42"/>
      <c r="G273" s="45"/>
      <c r="H273" s="43"/>
      <c r="I273" s="51">
        <f t="shared" si="9"/>
        <v>0</v>
      </c>
      <c r="J273" s="45"/>
      <c r="K273" s="44"/>
      <c r="S273" s="49"/>
    </row>
    <row r="274" spans="1:19">
      <c r="A274" s="3" t="str">
        <f t="shared" si="8"/>
        <v>372-</v>
      </c>
      <c r="B274" s="3" t="s">
        <v>8</v>
      </c>
      <c r="C274" s="53">
        <v>372</v>
      </c>
      <c r="D274" s="45"/>
      <c r="E274" s="45"/>
      <c r="F274" s="42"/>
      <c r="G274" s="45"/>
      <c r="H274" s="43"/>
      <c r="I274" s="51">
        <f t="shared" si="9"/>
        <v>0</v>
      </c>
      <c r="J274" s="45"/>
      <c r="K274" s="44"/>
      <c r="S274" s="49"/>
    </row>
    <row r="275" spans="1:19">
      <c r="A275" s="3" t="str">
        <f t="shared" si="8"/>
        <v>373-</v>
      </c>
      <c r="B275" s="3" t="s">
        <v>8</v>
      </c>
      <c r="C275" s="53">
        <v>373</v>
      </c>
      <c r="D275" s="45"/>
      <c r="E275" s="45"/>
      <c r="F275" s="42"/>
      <c r="G275" s="45"/>
      <c r="H275" s="43"/>
      <c r="I275" s="51">
        <f t="shared" si="9"/>
        <v>0</v>
      </c>
      <c r="J275" s="45"/>
      <c r="K275" s="44"/>
      <c r="S275" s="49"/>
    </row>
    <row r="276" spans="1:19">
      <c r="A276" s="3" t="str">
        <f t="shared" si="8"/>
        <v>374-</v>
      </c>
      <c r="B276" s="3" t="s">
        <v>8</v>
      </c>
      <c r="C276" s="53">
        <v>374</v>
      </c>
      <c r="D276" s="45"/>
      <c r="E276" s="45"/>
      <c r="F276" s="42"/>
      <c r="G276" s="45"/>
      <c r="H276" s="43"/>
      <c r="I276" s="51">
        <f t="shared" si="9"/>
        <v>0</v>
      </c>
      <c r="J276" s="45"/>
      <c r="K276" s="44"/>
      <c r="S276" s="49"/>
    </row>
    <row r="277" spans="1:19">
      <c r="A277" s="3" t="str">
        <f t="shared" si="8"/>
        <v>375-</v>
      </c>
      <c r="B277" s="3" t="s">
        <v>8</v>
      </c>
      <c r="C277" s="53">
        <v>375</v>
      </c>
      <c r="D277" s="45"/>
      <c r="E277" s="45"/>
      <c r="F277" s="42"/>
      <c r="G277" s="45"/>
      <c r="H277" s="43"/>
      <c r="I277" s="51">
        <f t="shared" si="9"/>
        <v>0</v>
      </c>
      <c r="J277" s="45"/>
      <c r="K277" s="44"/>
      <c r="S277" s="49"/>
    </row>
    <row r="278" spans="1:19">
      <c r="A278" s="3" t="str">
        <f t="shared" si="8"/>
        <v>376-</v>
      </c>
      <c r="B278" s="3" t="s">
        <v>8</v>
      </c>
      <c r="C278" s="53">
        <v>376</v>
      </c>
      <c r="D278" s="45"/>
      <c r="E278" s="45"/>
      <c r="F278" s="42"/>
      <c r="G278" s="45"/>
      <c r="H278" s="43"/>
      <c r="I278" s="51">
        <f t="shared" si="9"/>
        <v>0</v>
      </c>
      <c r="J278" s="45"/>
      <c r="K278" s="44"/>
      <c r="S278" s="49"/>
    </row>
    <row r="279" spans="1:19">
      <c r="A279" s="3" t="str">
        <f t="shared" si="8"/>
        <v>377-</v>
      </c>
      <c r="B279" s="3" t="s">
        <v>8</v>
      </c>
      <c r="C279" s="53">
        <v>377</v>
      </c>
      <c r="D279" s="45"/>
      <c r="E279" s="45"/>
      <c r="F279" s="42"/>
      <c r="G279" s="45"/>
      <c r="H279" s="43"/>
      <c r="I279" s="51">
        <f t="shared" si="9"/>
        <v>0</v>
      </c>
      <c r="J279" s="45"/>
      <c r="K279" s="44"/>
      <c r="S279" s="49"/>
    </row>
    <row r="280" spans="1:19">
      <c r="A280" s="3" t="str">
        <f t="shared" si="8"/>
        <v>378-</v>
      </c>
      <c r="B280" s="3" t="s">
        <v>8</v>
      </c>
      <c r="C280" s="53">
        <v>378</v>
      </c>
      <c r="D280" s="45"/>
      <c r="E280" s="45"/>
      <c r="F280" s="42"/>
      <c r="G280" s="45"/>
      <c r="H280" s="43"/>
      <c r="I280" s="51">
        <f t="shared" si="9"/>
        <v>0</v>
      </c>
      <c r="J280" s="45"/>
      <c r="K280" s="44"/>
      <c r="S280" s="49"/>
    </row>
    <row r="281" spans="1:19">
      <c r="A281" s="3" t="str">
        <f t="shared" si="8"/>
        <v>379-</v>
      </c>
      <c r="B281" s="3" t="s">
        <v>8</v>
      </c>
      <c r="C281" s="53">
        <v>379</v>
      </c>
      <c r="D281" s="45"/>
      <c r="E281" s="45"/>
      <c r="F281" s="42"/>
      <c r="G281" s="45"/>
      <c r="H281" s="43"/>
      <c r="I281" s="51">
        <f t="shared" si="9"/>
        <v>0</v>
      </c>
      <c r="J281" s="45"/>
      <c r="K281" s="44"/>
      <c r="S281" s="49"/>
    </row>
    <row r="282" spans="1:19">
      <c r="A282" s="3" t="str">
        <f t="shared" si="8"/>
        <v>380-</v>
      </c>
      <c r="B282" s="3" t="s">
        <v>8</v>
      </c>
      <c r="C282" s="53">
        <v>380</v>
      </c>
      <c r="D282" s="45"/>
      <c r="E282" s="45"/>
      <c r="F282" s="42"/>
      <c r="G282" s="45"/>
      <c r="H282" s="43"/>
      <c r="I282" s="51">
        <f t="shared" si="9"/>
        <v>0</v>
      </c>
      <c r="J282" s="45"/>
      <c r="K282" s="44"/>
      <c r="S282" s="49"/>
    </row>
    <row r="283" spans="1:19">
      <c r="A283" s="3" t="str">
        <f t="shared" si="8"/>
        <v>381-</v>
      </c>
      <c r="B283" s="3" t="s">
        <v>8</v>
      </c>
      <c r="C283" s="53">
        <v>381</v>
      </c>
      <c r="D283" s="45"/>
      <c r="E283" s="45"/>
      <c r="F283" s="42"/>
      <c r="G283" s="45"/>
      <c r="H283" s="43"/>
      <c r="I283" s="51">
        <f t="shared" si="9"/>
        <v>0</v>
      </c>
      <c r="J283" s="45"/>
      <c r="K283" s="44"/>
      <c r="S283" s="49"/>
    </row>
    <row r="284" spans="1:19">
      <c r="A284" s="3" t="str">
        <f t="shared" si="8"/>
        <v>382-</v>
      </c>
      <c r="B284" s="3" t="s">
        <v>8</v>
      </c>
      <c r="C284" s="53">
        <v>382</v>
      </c>
      <c r="D284" s="45"/>
      <c r="E284" s="45"/>
      <c r="F284" s="42"/>
      <c r="G284" s="45"/>
      <c r="H284" s="43"/>
      <c r="I284" s="51">
        <f t="shared" si="9"/>
        <v>0</v>
      </c>
      <c r="J284" s="45"/>
      <c r="K284" s="44"/>
      <c r="S284" s="49"/>
    </row>
    <row r="285" spans="1:19">
      <c r="A285" s="3" t="str">
        <f t="shared" si="8"/>
        <v>383-</v>
      </c>
      <c r="B285" s="3" t="s">
        <v>8</v>
      </c>
      <c r="C285" s="53">
        <v>383</v>
      </c>
      <c r="D285" s="45"/>
      <c r="E285" s="45"/>
      <c r="F285" s="42"/>
      <c r="G285" s="45"/>
      <c r="H285" s="43"/>
      <c r="I285" s="51">
        <f t="shared" si="9"/>
        <v>0</v>
      </c>
      <c r="J285" s="45"/>
      <c r="K285" s="44"/>
      <c r="S285" s="49"/>
    </row>
    <row r="286" spans="1:19">
      <c r="A286" s="3" t="str">
        <f t="shared" si="8"/>
        <v>384-</v>
      </c>
      <c r="B286" s="3" t="s">
        <v>8</v>
      </c>
      <c r="C286" s="53">
        <v>384</v>
      </c>
      <c r="D286" s="45"/>
      <c r="E286" s="45"/>
      <c r="F286" s="42"/>
      <c r="G286" s="45"/>
      <c r="H286" s="43"/>
      <c r="I286" s="51">
        <f t="shared" si="9"/>
        <v>0</v>
      </c>
      <c r="J286" s="45"/>
      <c r="K286" s="44"/>
      <c r="S286" s="49"/>
    </row>
    <row r="287" spans="1:19">
      <c r="A287" s="3" t="str">
        <f t="shared" si="8"/>
        <v>385-</v>
      </c>
      <c r="B287" s="3" t="s">
        <v>8</v>
      </c>
      <c r="C287" s="53">
        <v>385</v>
      </c>
      <c r="D287" s="45"/>
      <c r="E287" s="45"/>
      <c r="F287" s="42"/>
      <c r="G287" s="45"/>
      <c r="H287" s="43"/>
      <c r="I287" s="51">
        <f t="shared" si="9"/>
        <v>0</v>
      </c>
      <c r="J287" s="45"/>
      <c r="K287" s="44"/>
      <c r="S287" s="49"/>
    </row>
    <row r="288" spans="1:19">
      <c r="A288" s="3" t="str">
        <f t="shared" si="8"/>
        <v>386-</v>
      </c>
      <c r="B288" s="3" t="s">
        <v>8</v>
      </c>
      <c r="C288" s="53">
        <v>386</v>
      </c>
      <c r="D288" s="45"/>
      <c r="E288" s="45"/>
      <c r="F288" s="42"/>
      <c r="G288" s="45"/>
      <c r="H288" s="43"/>
      <c r="I288" s="51">
        <f t="shared" si="9"/>
        <v>0</v>
      </c>
      <c r="J288" s="45"/>
      <c r="K288" s="44"/>
      <c r="S288" s="49"/>
    </row>
    <row r="289" spans="1:19">
      <c r="A289" s="3" t="str">
        <f t="shared" si="8"/>
        <v>387-</v>
      </c>
      <c r="B289" s="3" t="s">
        <v>8</v>
      </c>
      <c r="C289" s="53">
        <v>387</v>
      </c>
      <c r="D289" s="45"/>
      <c r="E289" s="45"/>
      <c r="F289" s="42"/>
      <c r="G289" s="45"/>
      <c r="H289" s="43"/>
      <c r="I289" s="51">
        <f t="shared" si="9"/>
        <v>0</v>
      </c>
      <c r="J289" s="45"/>
      <c r="K289" s="44"/>
      <c r="S289" s="49"/>
    </row>
    <row r="290" spans="1:19">
      <c r="A290" s="3" t="str">
        <f t="shared" si="8"/>
        <v>388-</v>
      </c>
      <c r="B290" s="3" t="s">
        <v>8</v>
      </c>
      <c r="C290" s="53">
        <v>388</v>
      </c>
      <c r="D290" s="45"/>
      <c r="E290" s="45"/>
      <c r="F290" s="42"/>
      <c r="G290" s="45"/>
      <c r="H290" s="43"/>
      <c r="I290" s="51">
        <f t="shared" si="9"/>
        <v>0</v>
      </c>
      <c r="J290" s="45"/>
      <c r="K290" s="44"/>
      <c r="S290" s="49"/>
    </row>
    <row r="291" spans="1:19">
      <c r="A291" s="3" t="str">
        <f t="shared" si="8"/>
        <v>389-</v>
      </c>
      <c r="B291" s="3" t="s">
        <v>8</v>
      </c>
      <c r="C291" s="53">
        <v>389</v>
      </c>
      <c r="D291" s="45"/>
      <c r="E291" s="45"/>
      <c r="F291" s="42"/>
      <c r="G291" s="45"/>
      <c r="H291" s="43"/>
      <c r="I291" s="51">
        <f t="shared" si="9"/>
        <v>0</v>
      </c>
      <c r="J291" s="45"/>
      <c r="K291" s="44"/>
      <c r="S291" s="49"/>
    </row>
    <row r="292" spans="1:19">
      <c r="A292" s="3" t="str">
        <f t="shared" si="8"/>
        <v>390-</v>
      </c>
      <c r="B292" s="3" t="s">
        <v>8</v>
      </c>
      <c r="C292" s="53">
        <v>390</v>
      </c>
      <c r="D292" s="45"/>
      <c r="E292" s="45"/>
      <c r="F292" s="42"/>
      <c r="G292" s="45"/>
      <c r="H292" s="43"/>
      <c r="I292" s="51">
        <f t="shared" si="9"/>
        <v>0</v>
      </c>
      <c r="J292" s="45"/>
      <c r="K292" s="44"/>
      <c r="S292" s="49"/>
    </row>
    <row r="293" spans="1:19">
      <c r="A293" s="3" t="str">
        <f t="shared" si="8"/>
        <v>391-</v>
      </c>
      <c r="B293" s="3" t="s">
        <v>8</v>
      </c>
      <c r="C293" s="53">
        <v>391</v>
      </c>
      <c r="D293" s="45"/>
      <c r="E293" s="45"/>
      <c r="F293" s="42"/>
      <c r="G293" s="45"/>
      <c r="H293" s="43"/>
      <c r="I293" s="51">
        <f t="shared" si="9"/>
        <v>0</v>
      </c>
      <c r="J293" s="45"/>
      <c r="K293" s="44"/>
      <c r="S293" s="49"/>
    </row>
    <row r="294" spans="1:19">
      <c r="A294" s="3" t="str">
        <f t="shared" si="8"/>
        <v>392-</v>
      </c>
      <c r="B294" s="3" t="s">
        <v>8</v>
      </c>
      <c r="C294" s="53">
        <v>392</v>
      </c>
      <c r="D294" s="45"/>
      <c r="E294" s="45"/>
      <c r="F294" s="42"/>
      <c r="G294" s="45"/>
      <c r="H294" s="43"/>
      <c r="I294" s="51">
        <f t="shared" si="9"/>
        <v>0</v>
      </c>
      <c r="J294" s="45"/>
      <c r="K294" s="44"/>
      <c r="S294" s="49"/>
    </row>
    <row r="295" spans="1:19">
      <c r="A295" s="3" t="str">
        <f t="shared" si="8"/>
        <v>393-</v>
      </c>
      <c r="B295" s="3" t="s">
        <v>8</v>
      </c>
      <c r="C295" s="53">
        <v>393</v>
      </c>
      <c r="D295" s="45"/>
      <c r="E295" s="45"/>
      <c r="F295" s="42"/>
      <c r="G295" s="45"/>
      <c r="H295" s="43"/>
      <c r="I295" s="51">
        <f t="shared" si="9"/>
        <v>0</v>
      </c>
      <c r="J295" s="45"/>
      <c r="K295" s="44"/>
      <c r="S295" s="49"/>
    </row>
    <row r="296" spans="1:19">
      <c r="A296" s="3" t="str">
        <f t="shared" si="8"/>
        <v>394-</v>
      </c>
      <c r="B296" s="3" t="s">
        <v>8</v>
      </c>
      <c r="C296" s="53">
        <v>394</v>
      </c>
      <c r="D296" s="45"/>
      <c r="E296" s="45"/>
      <c r="F296" s="42"/>
      <c r="G296" s="45"/>
      <c r="H296" s="43"/>
      <c r="I296" s="51">
        <f t="shared" si="9"/>
        <v>0</v>
      </c>
      <c r="J296" s="45"/>
      <c r="K296" s="44"/>
      <c r="S296" s="49"/>
    </row>
    <row r="297" spans="1:19">
      <c r="A297" s="3" t="str">
        <f t="shared" si="8"/>
        <v>395-</v>
      </c>
      <c r="B297" s="3" t="s">
        <v>8</v>
      </c>
      <c r="C297" s="53">
        <v>395</v>
      </c>
      <c r="D297" s="45"/>
      <c r="E297" s="45"/>
      <c r="F297" s="42"/>
      <c r="G297" s="45"/>
      <c r="H297" s="43"/>
      <c r="I297" s="51">
        <f t="shared" si="9"/>
        <v>0</v>
      </c>
      <c r="J297" s="45"/>
      <c r="K297" s="44"/>
      <c r="S297" s="49"/>
    </row>
    <row r="298" spans="1:19">
      <c r="A298" s="3" t="str">
        <f t="shared" si="8"/>
        <v>396-</v>
      </c>
      <c r="B298" s="3" t="s">
        <v>8</v>
      </c>
      <c r="C298" s="53">
        <v>396</v>
      </c>
      <c r="D298" s="45"/>
      <c r="E298" s="45"/>
      <c r="F298" s="42"/>
      <c r="G298" s="45"/>
      <c r="H298" s="43"/>
      <c r="I298" s="51">
        <f t="shared" si="9"/>
        <v>0</v>
      </c>
      <c r="J298" s="45"/>
      <c r="K298" s="44"/>
      <c r="S298" s="49"/>
    </row>
    <row r="299" spans="1:19">
      <c r="A299" s="3" t="str">
        <f t="shared" si="8"/>
        <v>397-</v>
      </c>
      <c r="B299" s="3" t="s">
        <v>8</v>
      </c>
      <c r="C299" s="53">
        <v>397</v>
      </c>
      <c r="D299" s="45"/>
      <c r="E299" s="45"/>
      <c r="F299" s="42"/>
      <c r="G299" s="45"/>
      <c r="H299" s="43"/>
      <c r="I299" s="51">
        <f t="shared" si="9"/>
        <v>0</v>
      </c>
      <c r="J299" s="45"/>
      <c r="K299" s="44"/>
      <c r="S299" s="49"/>
    </row>
    <row r="300" spans="1:19">
      <c r="A300" s="3" t="str">
        <f t="shared" si="8"/>
        <v>398-</v>
      </c>
      <c r="B300" s="3" t="s">
        <v>8</v>
      </c>
      <c r="C300" s="53">
        <v>398</v>
      </c>
      <c r="D300" s="45"/>
      <c r="E300" s="45"/>
      <c r="F300" s="42"/>
      <c r="G300" s="45"/>
      <c r="H300" s="43"/>
      <c r="I300" s="51">
        <f t="shared" si="9"/>
        <v>0</v>
      </c>
      <c r="J300" s="45"/>
      <c r="K300" s="44"/>
      <c r="S300" s="49"/>
    </row>
    <row r="301" spans="1:19">
      <c r="D301" s="45"/>
      <c r="E301" s="45"/>
      <c r="F301" s="45"/>
      <c r="G301" s="45"/>
      <c r="H301" s="43"/>
      <c r="I301" s="51">
        <f t="shared" si="9"/>
        <v>0</v>
      </c>
      <c r="J301" s="45"/>
      <c r="K301" s="44"/>
      <c r="S301" s="49"/>
    </row>
    <row r="302" spans="1:19">
      <c r="D302" s="45"/>
      <c r="E302" s="45"/>
      <c r="F302" s="45"/>
      <c r="G302" s="45"/>
      <c r="H302" s="43"/>
      <c r="I302" s="51">
        <f t="shared" si="9"/>
        <v>0</v>
      </c>
      <c r="J302" s="45"/>
      <c r="K302" s="44"/>
      <c r="S302" s="49"/>
    </row>
    <row r="303" spans="1:19">
      <c r="D303" s="45"/>
      <c r="E303" s="45"/>
      <c r="F303" s="45"/>
      <c r="G303" s="45"/>
      <c r="H303" s="43"/>
      <c r="I303" s="51">
        <f t="shared" si="9"/>
        <v>0</v>
      </c>
      <c r="J303" s="45"/>
      <c r="K303" s="44"/>
      <c r="S303" s="49"/>
    </row>
    <row r="304" spans="1:19">
      <c r="D304" s="45"/>
      <c r="E304" s="45"/>
      <c r="F304" s="45"/>
      <c r="G304" s="45"/>
      <c r="H304" s="43"/>
      <c r="I304" s="51">
        <f t="shared" si="9"/>
        <v>0</v>
      </c>
      <c r="J304" s="45"/>
      <c r="K304" s="44"/>
      <c r="S304" s="49"/>
    </row>
    <row r="305" spans="4:19">
      <c r="D305" s="45"/>
      <c r="E305" s="45"/>
      <c r="F305" s="45"/>
      <c r="G305" s="45"/>
      <c r="H305" s="43"/>
      <c r="I305" s="51">
        <f t="shared" si="9"/>
        <v>0</v>
      </c>
      <c r="J305" s="45"/>
      <c r="K305" s="44"/>
      <c r="S305" s="49"/>
    </row>
    <row r="306" spans="4:19">
      <c r="D306" s="45"/>
      <c r="E306" s="45"/>
      <c r="F306" s="45"/>
      <c r="G306" s="45"/>
      <c r="H306" s="43"/>
      <c r="I306" s="51">
        <f t="shared" si="9"/>
        <v>0</v>
      </c>
      <c r="J306" s="45"/>
      <c r="K306" s="44"/>
      <c r="S306" s="49"/>
    </row>
    <row r="307" spans="4:19">
      <c r="D307" s="45"/>
      <c r="E307" s="45"/>
      <c r="F307" s="45"/>
      <c r="G307" s="45"/>
      <c r="H307" s="43"/>
      <c r="I307" s="51">
        <f t="shared" si="9"/>
        <v>0</v>
      </c>
      <c r="J307" s="45"/>
      <c r="K307" s="44"/>
      <c r="S307" s="49"/>
    </row>
    <row r="308" spans="4:19">
      <c r="D308" s="45"/>
      <c r="E308" s="45"/>
      <c r="F308" s="45"/>
      <c r="G308" s="45"/>
      <c r="H308" s="43"/>
      <c r="I308" s="51">
        <f t="shared" si="9"/>
        <v>0</v>
      </c>
      <c r="J308" s="45"/>
      <c r="K308" s="44"/>
      <c r="S308" s="49"/>
    </row>
    <row r="309" spans="4:19">
      <c r="D309" s="45"/>
      <c r="E309" s="45"/>
      <c r="F309" s="45"/>
      <c r="G309" s="45"/>
      <c r="H309" s="43"/>
      <c r="I309" s="51">
        <f t="shared" si="9"/>
        <v>0</v>
      </c>
      <c r="J309" s="45"/>
      <c r="K309" s="44"/>
      <c r="S309" s="49"/>
    </row>
    <row r="310" spans="4:19">
      <c r="D310" s="45"/>
      <c r="E310" s="45"/>
      <c r="F310" s="45"/>
      <c r="G310" s="45"/>
      <c r="H310" s="43"/>
      <c r="I310" s="51">
        <f t="shared" si="9"/>
        <v>0</v>
      </c>
      <c r="J310" s="45"/>
      <c r="K310" s="44"/>
      <c r="S310" s="49"/>
    </row>
    <row r="311" spans="4:19">
      <c r="D311" s="45"/>
      <c r="E311" s="45"/>
      <c r="F311" s="45"/>
      <c r="G311" s="45"/>
      <c r="H311" s="43"/>
      <c r="I311" s="51">
        <f t="shared" si="9"/>
        <v>0</v>
      </c>
      <c r="J311" s="45"/>
      <c r="K311" s="44"/>
      <c r="S311" s="49"/>
    </row>
    <row r="312" spans="4:19">
      <c r="D312" s="45"/>
      <c r="E312" s="45"/>
      <c r="F312" s="45"/>
      <c r="G312" s="45"/>
      <c r="H312" s="43"/>
      <c r="I312" s="51">
        <f t="shared" si="9"/>
        <v>0</v>
      </c>
      <c r="J312" s="45"/>
      <c r="K312" s="44"/>
      <c r="S312" s="49"/>
    </row>
    <row r="313" spans="4:19">
      <c r="D313" s="45"/>
      <c r="E313" s="45"/>
      <c r="F313" s="45"/>
      <c r="G313" s="45"/>
      <c r="H313" s="43"/>
      <c r="I313" s="51">
        <f t="shared" si="9"/>
        <v>0</v>
      </c>
      <c r="J313" s="45"/>
      <c r="K313" s="44"/>
      <c r="S313" s="49"/>
    </row>
    <row r="314" spans="4:19">
      <c r="D314" s="45"/>
      <c r="E314" s="45"/>
      <c r="F314" s="45"/>
      <c r="G314" s="45"/>
      <c r="H314" s="43"/>
      <c r="I314" s="51">
        <f t="shared" si="9"/>
        <v>0</v>
      </c>
      <c r="J314" s="45"/>
      <c r="K314" s="44"/>
      <c r="S314" s="49"/>
    </row>
    <row r="315" spans="4:19">
      <c r="D315" s="45"/>
      <c r="E315" s="45"/>
      <c r="F315" s="45"/>
      <c r="G315" s="45"/>
      <c r="H315" s="43"/>
      <c r="I315" s="51">
        <f t="shared" si="9"/>
        <v>0</v>
      </c>
      <c r="J315" s="45"/>
      <c r="K315" s="44"/>
      <c r="S315" s="49"/>
    </row>
    <row r="316" spans="4:19">
      <c r="D316" s="45"/>
      <c r="E316" s="45"/>
      <c r="F316" s="45"/>
      <c r="G316" s="45"/>
      <c r="H316" s="43"/>
      <c r="I316" s="51">
        <f t="shared" si="9"/>
        <v>0</v>
      </c>
      <c r="J316" s="45"/>
      <c r="K316" s="44"/>
      <c r="S316" s="49"/>
    </row>
    <row r="317" spans="4:19">
      <c r="D317" s="45"/>
      <c r="E317" s="45"/>
      <c r="F317" s="45"/>
      <c r="G317" s="45"/>
      <c r="H317" s="43"/>
      <c r="I317" s="51">
        <f t="shared" si="9"/>
        <v>0</v>
      </c>
      <c r="J317" s="45"/>
      <c r="K317" s="44"/>
      <c r="S317" s="49"/>
    </row>
    <row r="318" spans="4:19">
      <c r="D318" s="45"/>
      <c r="E318" s="45"/>
      <c r="F318" s="45"/>
      <c r="G318" s="45"/>
      <c r="H318" s="43"/>
      <c r="I318" s="51">
        <f t="shared" si="9"/>
        <v>0</v>
      </c>
      <c r="J318" s="45"/>
      <c r="K318" s="44"/>
      <c r="S318" s="49"/>
    </row>
    <row r="319" spans="4:19">
      <c r="D319" s="45"/>
      <c r="E319" s="45"/>
      <c r="F319" s="45"/>
      <c r="G319" s="45"/>
      <c r="H319" s="43"/>
      <c r="I319" s="51">
        <f t="shared" si="9"/>
        <v>0</v>
      </c>
      <c r="J319" s="45"/>
      <c r="K319" s="44"/>
      <c r="S319" s="49"/>
    </row>
    <row r="320" spans="4:19">
      <c r="D320" s="45"/>
      <c r="E320" s="45"/>
      <c r="F320" s="45"/>
      <c r="G320" s="45"/>
      <c r="H320" s="43"/>
      <c r="I320" s="51">
        <f t="shared" si="9"/>
        <v>0</v>
      </c>
      <c r="J320" s="45"/>
      <c r="K320" s="44"/>
      <c r="S320" s="49"/>
    </row>
    <row r="321" spans="4:19">
      <c r="D321" s="45"/>
      <c r="E321" s="45"/>
      <c r="F321" s="45"/>
      <c r="G321" s="45"/>
      <c r="H321" s="43"/>
      <c r="I321" s="51">
        <f t="shared" si="9"/>
        <v>0</v>
      </c>
      <c r="J321" s="45"/>
      <c r="K321" s="44"/>
      <c r="S321" s="49"/>
    </row>
    <row r="322" spans="4:19">
      <c r="D322" s="45"/>
      <c r="E322" s="45"/>
      <c r="F322" s="45"/>
      <c r="G322" s="45"/>
      <c r="H322" s="43"/>
      <c r="I322" s="51">
        <f t="shared" si="9"/>
        <v>0</v>
      </c>
      <c r="J322" s="45"/>
      <c r="K322" s="44"/>
      <c r="S322" s="49"/>
    </row>
    <row r="323" spans="4:19">
      <c r="D323" s="45"/>
      <c r="E323" s="45"/>
      <c r="F323" s="45"/>
      <c r="G323" s="45"/>
      <c r="H323" s="43"/>
      <c r="I323" s="51">
        <f t="shared" ref="I323:I386" si="10">IF(F323="ud.",H323/1,H323/1000)</f>
        <v>0</v>
      </c>
      <c r="J323" s="45"/>
      <c r="K323" s="44"/>
      <c r="S323" s="49"/>
    </row>
    <row r="324" spans="4:19">
      <c r="D324" s="45"/>
      <c r="E324" s="45"/>
      <c r="F324" s="45"/>
      <c r="G324" s="45"/>
      <c r="H324" s="43"/>
      <c r="I324" s="51">
        <f t="shared" si="10"/>
        <v>0</v>
      </c>
      <c r="J324" s="45"/>
      <c r="K324" s="44"/>
      <c r="S324" s="49"/>
    </row>
    <row r="325" spans="4:19">
      <c r="D325" s="45"/>
      <c r="E325" s="45"/>
      <c r="F325" s="45"/>
      <c r="G325" s="45"/>
      <c r="H325" s="43"/>
      <c r="I325" s="51">
        <f t="shared" si="10"/>
        <v>0</v>
      </c>
      <c r="J325" s="45"/>
      <c r="K325" s="44"/>
      <c r="S325" s="49"/>
    </row>
    <row r="326" spans="4:19">
      <c r="D326" s="45"/>
      <c r="E326" s="45"/>
      <c r="F326" s="45"/>
      <c r="G326" s="45"/>
      <c r="H326" s="43"/>
      <c r="I326" s="51">
        <f t="shared" si="10"/>
        <v>0</v>
      </c>
      <c r="J326" s="45"/>
      <c r="K326" s="44"/>
      <c r="S326" s="49"/>
    </row>
    <row r="327" spans="4:19">
      <c r="D327" s="45"/>
      <c r="E327" s="45"/>
      <c r="F327" s="45"/>
      <c r="G327" s="45"/>
      <c r="H327" s="43"/>
      <c r="I327" s="51">
        <f t="shared" si="10"/>
        <v>0</v>
      </c>
      <c r="J327" s="45"/>
      <c r="K327" s="44"/>
      <c r="S327" s="49"/>
    </row>
    <row r="328" spans="4:19">
      <c r="D328" s="45"/>
      <c r="E328" s="45"/>
      <c r="F328" s="45"/>
      <c r="G328" s="45"/>
      <c r="H328" s="43"/>
      <c r="I328" s="51">
        <f t="shared" si="10"/>
        <v>0</v>
      </c>
      <c r="J328" s="45"/>
      <c r="K328" s="44"/>
      <c r="S328" s="49"/>
    </row>
    <row r="329" spans="4:19">
      <c r="D329" s="45"/>
      <c r="E329" s="45"/>
      <c r="F329" s="45"/>
      <c r="G329" s="45"/>
      <c r="H329" s="43"/>
      <c r="I329" s="51">
        <f t="shared" si="10"/>
        <v>0</v>
      </c>
      <c r="J329" s="45"/>
      <c r="K329" s="44"/>
      <c r="S329" s="49"/>
    </row>
    <row r="330" spans="4:19">
      <c r="D330" s="45"/>
      <c r="E330" s="45"/>
      <c r="F330" s="45"/>
      <c r="G330" s="45"/>
      <c r="H330" s="43"/>
      <c r="I330" s="51">
        <f t="shared" si="10"/>
        <v>0</v>
      </c>
      <c r="J330" s="45"/>
      <c r="K330" s="44"/>
      <c r="S330" s="49"/>
    </row>
    <row r="331" spans="4:19">
      <c r="D331" s="45"/>
      <c r="E331" s="45"/>
      <c r="F331" s="45"/>
      <c r="G331" s="45"/>
      <c r="H331" s="43"/>
      <c r="I331" s="51">
        <f t="shared" si="10"/>
        <v>0</v>
      </c>
      <c r="J331" s="45"/>
      <c r="K331" s="44"/>
      <c r="S331" s="49"/>
    </row>
    <row r="332" spans="4:19">
      <c r="D332" s="45"/>
      <c r="E332" s="45"/>
      <c r="F332" s="45"/>
      <c r="G332" s="45"/>
      <c r="H332" s="43"/>
      <c r="I332" s="51">
        <f t="shared" si="10"/>
        <v>0</v>
      </c>
      <c r="J332" s="45"/>
      <c r="K332" s="44"/>
      <c r="S332" s="49"/>
    </row>
    <row r="333" spans="4:19">
      <c r="D333" s="45"/>
      <c r="E333" s="45"/>
      <c r="F333" s="45"/>
      <c r="G333" s="45"/>
      <c r="H333" s="43"/>
      <c r="I333" s="51">
        <f t="shared" si="10"/>
        <v>0</v>
      </c>
      <c r="J333" s="45"/>
      <c r="K333" s="44"/>
      <c r="S333" s="49"/>
    </row>
    <row r="334" spans="4:19">
      <c r="D334" s="45"/>
      <c r="E334" s="45"/>
      <c r="F334" s="45"/>
      <c r="G334" s="45"/>
      <c r="H334" s="43"/>
      <c r="I334" s="51">
        <f t="shared" si="10"/>
        <v>0</v>
      </c>
      <c r="J334" s="45"/>
      <c r="K334" s="44"/>
      <c r="S334" s="49"/>
    </row>
    <row r="335" spans="4:19">
      <c r="D335" s="45"/>
      <c r="E335" s="45"/>
      <c r="F335" s="45"/>
      <c r="G335" s="45"/>
      <c r="H335" s="43"/>
      <c r="I335" s="51">
        <f t="shared" si="10"/>
        <v>0</v>
      </c>
      <c r="J335" s="45"/>
      <c r="K335" s="44"/>
      <c r="S335" s="49"/>
    </row>
    <row r="336" spans="4:19">
      <c r="D336" s="45"/>
      <c r="E336" s="45"/>
      <c r="F336" s="45"/>
      <c r="G336" s="45"/>
      <c r="H336" s="43"/>
      <c r="I336" s="51">
        <f t="shared" si="10"/>
        <v>0</v>
      </c>
      <c r="J336" s="45"/>
      <c r="K336" s="44"/>
      <c r="S336" s="49"/>
    </row>
    <row r="337" spans="4:19">
      <c r="D337" s="45"/>
      <c r="E337" s="45"/>
      <c r="F337" s="45"/>
      <c r="G337" s="45"/>
      <c r="H337" s="43"/>
      <c r="I337" s="51">
        <f t="shared" si="10"/>
        <v>0</v>
      </c>
      <c r="J337" s="45"/>
      <c r="K337" s="44"/>
      <c r="S337" s="49"/>
    </row>
    <row r="338" spans="4:19">
      <c r="D338" s="45"/>
      <c r="E338" s="45"/>
      <c r="F338" s="45"/>
      <c r="G338" s="45"/>
      <c r="H338" s="43"/>
      <c r="I338" s="51">
        <f t="shared" si="10"/>
        <v>0</v>
      </c>
      <c r="J338" s="45"/>
      <c r="K338" s="44"/>
      <c r="S338" s="49"/>
    </row>
    <row r="339" spans="4:19">
      <c r="D339" s="45"/>
      <c r="E339" s="45"/>
      <c r="F339" s="45"/>
      <c r="G339" s="45"/>
      <c r="H339" s="43"/>
      <c r="I339" s="51">
        <f t="shared" si="10"/>
        <v>0</v>
      </c>
      <c r="J339" s="45"/>
      <c r="K339" s="44"/>
      <c r="S339" s="49"/>
    </row>
    <row r="340" spans="4:19">
      <c r="D340" s="45"/>
      <c r="E340" s="45"/>
      <c r="F340" s="45"/>
      <c r="G340" s="45"/>
      <c r="H340" s="43"/>
      <c r="I340" s="51">
        <f t="shared" si="10"/>
        <v>0</v>
      </c>
      <c r="J340" s="45"/>
      <c r="K340" s="44"/>
      <c r="S340" s="49"/>
    </row>
    <row r="341" spans="4:19">
      <c r="D341" s="45"/>
      <c r="E341" s="45"/>
      <c r="F341" s="45"/>
      <c r="G341" s="45"/>
      <c r="H341" s="43"/>
      <c r="I341" s="51">
        <f t="shared" si="10"/>
        <v>0</v>
      </c>
      <c r="J341" s="45"/>
      <c r="K341" s="44"/>
      <c r="S341" s="49"/>
    </row>
    <row r="342" spans="4:19">
      <c r="D342" s="45"/>
      <c r="E342" s="45"/>
      <c r="F342" s="45"/>
      <c r="G342" s="45"/>
      <c r="H342" s="43"/>
      <c r="I342" s="51">
        <f t="shared" si="10"/>
        <v>0</v>
      </c>
      <c r="J342" s="45"/>
      <c r="K342" s="44"/>
      <c r="S342" s="49"/>
    </row>
    <row r="343" spans="4:19">
      <c r="D343" s="45"/>
      <c r="E343" s="45"/>
      <c r="F343" s="45"/>
      <c r="G343" s="45"/>
      <c r="H343" s="43"/>
      <c r="I343" s="51">
        <f t="shared" si="10"/>
        <v>0</v>
      </c>
      <c r="J343" s="45"/>
      <c r="K343" s="44"/>
      <c r="S343" s="49"/>
    </row>
    <row r="344" spans="4:19">
      <c r="D344" s="45"/>
      <c r="E344" s="45"/>
      <c r="F344" s="45"/>
      <c r="G344" s="45"/>
      <c r="H344" s="43"/>
      <c r="I344" s="51">
        <f t="shared" si="10"/>
        <v>0</v>
      </c>
      <c r="J344" s="45"/>
      <c r="K344" s="44"/>
      <c r="S344" s="49"/>
    </row>
    <row r="345" spans="4:19">
      <c r="D345" s="45"/>
      <c r="E345" s="45"/>
      <c r="F345" s="45"/>
      <c r="G345" s="45"/>
      <c r="H345" s="43"/>
      <c r="I345" s="51">
        <f t="shared" si="10"/>
        <v>0</v>
      </c>
      <c r="J345" s="45"/>
      <c r="K345" s="44"/>
      <c r="S345" s="49"/>
    </row>
    <row r="346" spans="4:19">
      <c r="D346" s="45"/>
      <c r="E346" s="45"/>
      <c r="F346" s="45"/>
      <c r="G346" s="45"/>
      <c r="H346" s="43"/>
      <c r="I346" s="51">
        <f t="shared" si="10"/>
        <v>0</v>
      </c>
      <c r="J346" s="45"/>
      <c r="K346" s="44"/>
      <c r="S346" s="49"/>
    </row>
    <row r="347" spans="4:19">
      <c r="D347" s="45"/>
      <c r="E347" s="45"/>
      <c r="F347" s="45"/>
      <c r="G347" s="45"/>
      <c r="H347" s="43"/>
      <c r="I347" s="51">
        <f t="shared" si="10"/>
        <v>0</v>
      </c>
      <c r="J347" s="45"/>
      <c r="K347" s="44"/>
      <c r="S347" s="49"/>
    </row>
    <row r="348" spans="4:19">
      <c r="D348" s="45"/>
      <c r="E348" s="45"/>
      <c r="F348" s="45"/>
      <c r="G348" s="45"/>
      <c r="H348" s="43"/>
      <c r="I348" s="51">
        <f t="shared" si="10"/>
        <v>0</v>
      </c>
      <c r="J348" s="45"/>
      <c r="K348" s="44"/>
      <c r="S348" s="49"/>
    </row>
    <row r="349" spans="4:19">
      <c r="D349" s="45"/>
      <c r="E349" s="45"/>
      <c r="F349" s="45"/>
      <c r="G349" s="45"/>
      <c r="H349" s="43"/>
      <c r="I349" s="51">
        <f t="shared" si="10"/>
        <v>0</v>
      </c>
      <c r="J349" s="45"/>
      <c r="K349" s="44"/>
      <c r="S349" s="49"/>
    </row>
    <row r="350" spans="4:19">
      <c r="D350" s="45"/>
      <c r="E350" s="45"/>
      <c r="F350" s="45"/>
      <c r="G350" s="45"/>
      <c r="H350" s="43"/>
      <c r="I350" s="51">
        <f t="shared" si="10"/>
        <v>0</v>
      </c>
      <c r="J350" s="45"/>
      <c r="K350" s="44"/>
      <c r="S350" s="49"/>
    </row>
    <row r="351" spans="4:19">
      <c r="D351" s="45"/>
      <c r="E351" s="45"/>
      <c r="F351" s="45"/>
      <c r="G351" s="45"/>
      <c r="H351" s="43"/>
      <c r="I351" s="51">
        <f t="shared" si="10"/>
        <v>0</v>
      </c>
      <c r="J351" s="45"/>
      <c r="K351" s="44"/>
      <c r="S351" s="49"/>
    </row>
    <row r="352" spans="4:19">
      <c r="D352" s="45"/>
      <c r="E352" s="45"/>
      <c r="F352" s="45"/>
      <c r="G352" s="45"/>
      <c r="H352" s="43"/>
      <c r="I352" s="51">
        <f t="shared" si="10"/>
        <v>0</v>
      </c>
      <c r="J352" s="45"/>
      <c r="K352" s="44"/>
      <c r="S352" s="49"/>
    </row>
    <row r="353" spans="4:19">
      <c r="D353" s="45"/>
      <c r="E353" s="45"/>
      <c r="F353" s="45"/>
      <c r="G353" s="45"/>
      <c r="H353" s="43"/>
      <c r="I353" s="51">
        <f t="shared" si="10"/>
        <v>0</v>
      </c>
      <c r="J353" s="45"/>
      <c r="K353" s="44"/>
      <c r="S353" s="49"/>
    </row>
    <row r="354" spans="4:19">
      <c r="D354" s="45"/>
      <c r="E354" s="45"/>
      <c r="F354" s="45"/>
      <c r="G354" s="45"/>
      <c r="H354" s="43"/>
      <c r="I354" s="51">
        <f t="shared" si="10"/>
        <v>0</v>
      </c>
      <c r="J354" s="45"/>
      <c r="K354" s="44"/>
      <c r="S354" s="49"/>
    </row>
    <row r="355" spans="4:19">
      <c r="D355" s="45"/>
      <c r="E355" s="45"/>
      <c r="F355" s="45"/>
      <c r="G355" s="45"/>
      <c r="H355" s="43"/>
      <c r="I355" s="51">
        <f t="shared" si="10"/>
        <v>0</v>
      </c>
      <c r="J355" s="45"/>
      <c r="K355" s="44"/>
      <c r="S355" s="49"/>
    </row>
    <row r="356" spans="4:19">
      <c r="D356" s="45"/>
      <c r="E356" s="45"/>
      <c r="F356" s="45"/>
      <c r="G356" s="45"/>
      <c r="H356" s="43"/>
      <c r="I356" s="51">
        <f t="shared" si="10"/>
        <v>0</v>
      </c>
      <c r="J356" s="45"/>
      <c r="K356" s="44"/>
      <c r="S356" s="49"/>
    </row>
    <row r="357" spans="4:19">
      <c r="D357" s="45"/>
      <c r="E357" s="45"/>
      <c r="F357" s="45"/>
      <c r="G357" s="45"/>
      <c r="H357" s="43"/>
      <c r="I357" s="51">
        <f t="shared" si="10"/>
        <v>0</v>
      </c>
      <c r="J357" s="45"/>
      <c r="K357" s="44"/>
      <c r="S357" s="49"/>
    </row>
    <row r="358" spans="4:19">
      <c r="D358" s="45"/>
      <c r="E358" s="45"/>
      <c r="F358" s="45"/>
      <c r="G358" s="45"/>
      <c r="H358" s="43"/>
      <c r="I358" s="51">
        <f t="shared" si="10"/>
        <v>0</v>
      </c>
      <c r="J358" s="45"/>
      <c r="K358" s="44"/>
      <c r="S358" s="49"/>
    </row>
    <row r="359" spans="4:19">
      <c r="D359" s="45"/>
      <c r="E359" s="45"/>
      <c r="F359" s="45"/>
      <c r="G359" s="45"/>
      <c r="H359" s="43"/>
      <c r="I359" s="51">
        <f t="shared" si="10"/>
        <v>0</v>
      </c>
      <c r="J359" s="45"/>
      <c r="K359" s="44"/>
      <c r="S359" s="49"/>
    </row>
    <row r="360" spans="4:19">
      <c r="D360" s="45"/>
      <c r="E360" s="45"/>
      <c r="F360" s="45"/>
      <c r="G360" s="45"/>
      <c r="H360" s="43"/>
      <c r="I360" s="51">
        <f t="shared" si="10"/>
        <v>0</v>
      </c>
      <c r="J360" s="45"/>
      <c r="K360" s="44"/>
      <c r="S360" s="49"/>
    </row>
    <row r="361" spans="4:19">
      <c r="D361" s="45"/>
      <c r="E361" s="45"/>
      <c r="F361" s="45"/>
      <c r="G361" s="45"/>
      <c r="H361" s="43"/>
      <c r="I361" s="51">
        <f t="shared" si="10"/>
        <v>0</v>
      </c>
      <c r="J361" s="45"/>
      <c r="K361" s="44"/>
      <c r="S361" s="49"/>
    </row>
    <row r="362" spans="4:19">
      <c r="D362" s="45"/>
      <c r="E362" s="45"/>
      <c r="F362" s="45"/>
      <c r="G362" s="45"/>
      <c r="H362" s="43"/>
      <c r="I362" s="51">
        <f t="shared" si="10"/>
        <v>0</v>
      </c>
      <c r="J362" s="45"/>
      <c r="K362" s="44"/>
      <c r="S362" s="49"/>
    </row>
    <row r="363" spans="4:19">
      <c r="D363" s="45"/>
      <c r="E363" s="45"/>
      <c r="F363" s="45"/>
      <c r="G363" s="45"/>
      <c r="H363" s="43"/>
      <c r="I363" s="51">
        <f t="shared" si="10"/>
        <v>0</v>
      </c>
      <c r="J363" s="45"/>
      <c r="K363" s="44"/>
      <c r="S363" s="49"/>
    </row>
    <row r="364" spans="4:19">
      <c r="D364" s="45"/>
      <c r="E364" s="45"/>
      <c r="F364" s="45"/>
      <c r="G364" s="45"/>
      <c r="H364" s="43"/>
      <c r="I364" s="51">
        <f t="shared" si="10"/>
        <v>0</v>
      </c>
      <c r="J364" s="45"/>
      <c r="K364" s="44"/>
      <c r="S364" s="49"/>
    </row>
    <row r="365" spans="4:19">
      <c r="D365" s="45"/>
      <c r="E365" s="45"/>
      <c r="F365" s="45"/>
      <c r="G365" s="45"/>
      <c r="H365" s="43"/>
      <c r="I365" s="51">
        <f t="shared" si="10"/>
        <v>0</v>
      </c>
      <c r="J365" s="45"/>
      <c r="K365" s="44"/>
      <c r="S365" s="49"/>
    </row>
    <row r="366" spans="4:19">
      <c r="D366" s="45"/>
      <c r="E366" s="45"/>
      <c r="F366" s="45"/>
      <c r="G366" s="45"/>
      <c r="H366" s="43"/>
      <c r="I366" s="51">
        <f t="shared" si="10"/>
        <v>0</v>
      </c>
      <c r="J366" s="45"/>
      <c r="K366" s="44"/>
      <c r="S366" s="49"/>
    </row>
    <row r="367" spans="4:19">
      <c r="D367" s="45"/>
      <c r="E367" s="45"/>
      <c r="F367" s="45"/>
      <c r="G367" s="45"/>
      <c r="H367" s="43"/>
      <c r="I367" s="51">
        <f t="shared" si="10"/>
        <v>0</v>
      </c>
      <c r="J367" s="45"/>
      <c r="K367" s="44"/>
      <c r="S367" s="49"/>
    </row>
    <row r="368" spans="4:19">
      <c r="D368" s="45"/>
      <c r="E368" s="45"/>
      <c r="F368" s="45"/>
      <c r="G368" s="45"/>
      <c r="H368" s="43"/>
      <c r="I368" s="51">
        <f t="shared" si="10"/>
        <v>0</v>
      </c>
      <c r="J368" s="45"/>
      <c r="K368" s="44"/>
      <c r="S368" s="49"/>
    </row>
    <row r="369" spans="4:19">
      <c r="D369" s="45"/>
      <c r="E369" s="45"/>
      <c r="F369" s="45"/>
      <c r="G369" s="45"/>
      <c r="H369" s="43"/>
      <c r="I369" s="51">
        <f t="shared" si="10"/>
        <v>0</v>
      </c>
      <c r="J369" s="45"/>
      <c r="K369" s="44"/>
      <c r="S369" s="49"/>
    </row>
    <row r="370" spans="4:19">
      <c r="D370" s="45"/>
      <c r="E370" s="45"/>
      <c r="F370" s="45"/>
      <c r="G370" s="45"/>
      <c r="H370" s="43"/>
      <c r="I370" s="51">
        <f t="shared" si="10"/>
        <v>0</v>
      </c>
      <c r="J370" s="45"/>
      <c r="K370" s="44"/>
      <c r="S370" s="49"/>
    </row>
    <row r="371" spans="4:19">
      <c r="D371" s="45"/>
      <c r="E371" s="45"/>
      <c r="F371" s="45"/>
      <c r="G371" s="45"/>
      <c r="H371" s="43"/>
      <c r="I371" s="51">
        <f t="shared" si="10"/>
        <v>0</v>
      </c>
      <c r="J371" s="45"/>
      <c r="K371" s="44"/>
      <c r="S371" s="49"/>
    </row>
    <row r="372" spans="4:19">
      <c r="D372" s="45"/>
      <c r="E372" s="45"/>
      <c r="F372" s="45"/>
      <c r="G372" s="45"/>
      <c r="H372" s="43"/>
      <c r="I372" s="51">
        <f t="shared" si="10"/>
        <v>0</v>
      </c>
      <c r="J372" s="45"/>
      <c r="K372" s="44"/>
      <c r="S372" s="49"/>
    </row>
    <row r="373" spans="4:19">
      <c r="D373" s="45"/>
      <c r="E373" s="45"/>
      <c r="F373" s="45"/>
      <c r="G373" s="45"/>
      <c r="H373" s="43"/>
      <c r="I373" s="51">
        <f t="shared" si="10"/>
        <v>0</v>
      </c>
      <c r="J373" s="45"/>
      <c r="K373" s="44"/>
      <c r="S373" s="49"/>
    </row>
    <row r="374" spans="4:19">
      <c r="D374" s="45"/>
      <c r="E374" s="45"/>
      <c r="F374" s="45"/>
      <c r="G374" s="45"/>
      <c r="H374" s="43"/>
      <c r="I374" s="51">
        <f t="shared" si="10"/>
        <v>0</v>
      </c>
      <c r="J374" s="45"/>
      <c r="K374" s="44"/>
      <c r="S374" s="49"/>
    </row>
    <row r="375" spans="4:19">
      <c r="D375" s="45"/>
      <c r="E375" s="45"/>
      <c r="F375" s="45"/>
      <c r="G375" s="45"/>
      <c r="H375" s="43"/>
      <c r="I375" s="51">
        <f t="shared" si="10"/>
        <v>0</v>
      </c>
      <c r="J375" s="45"/>
      <c r="K375" s="44"/>
      <c r="S375" s="49"/>
    </row>
    <row r="376" spans="4:19">
      <c r="D376" s="45"/>
      <c r="E376" s="45"/>
      <c r="F376" s="45"/>
      <c r="G376" s="45"/>
      <c r="H376" s="43"/>
      <c r="I376" s="51">
        <f t="shared" si="10"/>
        <v>0</v>
      </c>
      <c r="J376" s="45"/>
      <c r="K376" s="44"/>
      <c r="S376" s="49"/>
    </row>
    <row r="377" spans="4:19">
      <c r="D377" s="45"/>
      <c r="E377" s="45"/>
      <c r="F377" s="45"/>
      <c r="G377" s="45"/>
      <c r="H377" s="43"/>
      <c r="I377" s="51">
        <f t="shared" si="10"/>
        <v>0</v>
      </c>
      <c r="J377" s="45"/>
      <c r="K377" s="44"/>
      <c r="S377" s="49"/>
    </row>
    <row r="378" spans="4:19">
      <c r="D378" s="45"/>
      <c r="E378" s="45"/>
      <c r="F378" s="45"/>
      <c r="G378" s="45"/>
      <c r="H378" s="43"/>
      <c r="I378" s="51">
        <f t="shared" si="10"/>
        <v>0</v>
      </c>
      <c r="J378" s="45"/>
      <c r="K378" s="44"/>
      <c r="S378" s="49"/>
    </row>
    <row r="379" spans="4:19">
      <c r="D379" s="45"/>
      <c r="E379" s="45"/>
      <c r="F379" s="45"/>
      <c r="G379" s="45"/>
      <c r="H379" s="43"/>
      <c r="I379" s="51">
        <f t="shared" si="10"/>
        <v>0</v>
      </c>
      <c r="J379" s="45"/>
      <c r="K379" s="44"/>
      <c r="S379" s="49"/>
    </row>
    <row r="380" spans="4:19">
      <c r="D380" s="45"/>
      <c r="E380" s="45"/>
      <c r="F380" s="45"/>
      <c r="G380" s="45"/>
      <c r="H380" s="43"/>
      <c r="I380" s="51">
        <f t="shared" si="10"/>
        <v>0</v>
      </c>
      <c r="J380" s="45"/>
      <c r="K380" s="44"/>
      <c r="S380" s="49"/>
    </row>
    <row r="381" spans="4:19">
      <c r="D381" s="45"/>
      <c r="E381" s="45"/>
      <c r="F381" s="45"/>
      <c r="G381" s="45"/>
      <c r="H381" s="43"/>
      <c r="I381" s="51">
        <f t="shared" si="10"/>
        <v>0</v>
      </c>
      <c r="J381" s="45"/>
      <c r="K381" s="44"/>
      <c r="S381" s="49"/>
    </row>
    <row r="382" spans="4:19">
      <c r="D382" s="45"/>
      <c r="E382" s="45"/>
      <c r="F382" s="45"/>
      <c r="G382" s="45"/>
      <c r="H382" s="43"/>
      <c r="I382" s="51">
        <f t="shared" si="10"/>
        <v>0</v>
      </c>
      <c r="J382" s="45"/>
      <c r="K382" s="44"/>
      <c r="S382" s="49"/>
    </row>
    <row r="383" spans="4:19">
      <c r="D383" s="45"/>
      <c r="E383" s="45"/>
      <c r="F383" s="45"/>
      <c r="G383" s="45"/>
      <c r="H383" s="43"/>
      <c r="I383" s="51">
        <f t="shared" si="10"/>
        <v>0</v>
      </c>
      <c r="J383" s="45"/>
      <c r="K383" s="44"/>
      <c r="S383" s="49"/>
    </row>
    <row r="384" spans="4:19">
      <c r="D384" s="45"/>
      <c r="E384" s="45"/>
      <c r="F384" s="45"/>
      <c r="G384" s="45"/>
      <c r="H384" s="43"/>
      <c r="I384" s="51">
        <f t="shared" si="10"/>
        <v>0</v>
      </c>
      <c r="J384" s="45"/>
      <c r="K384" s="44"/>
      <c r="S384" s="49"/>
    </row>
    <row r="385" spans="4:19">
      <c r="D385" s="45"/>
      <c r="E385" s="45"/>
      <c r="F385" s="45"/>
      <c r="G385" s="45"/>
      <c r="H385" s="43"/>
      <c r="I385" s="51">
        <f t="shared" si="10"/>
        <v>0</v>
      </c>
      <c r="J385" s="45"/>
      <c r="K385" s="44"/>
      <c r="S385" s="49"/>
    </row>
    <row r="386" spans="4:19">
      <c r="D386" s="45"/>
      <c r="E386" s="45"/>
      <c r="F386" s="45"/>
      <c r="G386" s="45"/>
      <c r="H386" s="43"/>
      <c r="I386" s="51">
        <f t="shared" si="10"/>
        <v>0</v>
      </c>
      <c r="J386" s="45"/>
      <c r="K386" s="44"/>
      <c r="S386" s="49"/>
    </row>
    <row r="387" spans="4:19">
      <c r="D387" s="45"/>
      <c r="E387" s="45"/>
      <c r="F387" s="45"/>
      <c r="G387" s="45"/>
      <c r="H387" s="43"/>
      <c r="I387" s="51">
        <f t="shared" ref="I387:I450" si="11">IF(F387="ud.",H387/1,H387/1000)</f>
        <v>0</v>
      </c>
      <c r="J387" s="45"/>
      <c r="K387" s="44"/>
      <c r="S387" s="49"/>
    </row>
    <row r="388" spans="4:19">
      <c r="D388" s="45"/>
      <c r="E388" s="45"/>
      <c r="F388" s="45"/>
      <c r="G388" s="45"/>
      <c r="H388" s="43"/>
      <c r="I388" s="51">
        <f t="shared" si="11"/>
        <v>0</v>
      </c>
      <c r="J388" s="45"/>
      <c r="K388" s="44"/>
      <c r="S388" s="49"/>
    </row>
    <row r="389" spans="4:19">
      <c r="D389" s="45"/>
      <c r="E389" s="45"/>
      <c r="F389" s="45"/>
      <c r="G389" s="45"/>
      <c r="H389" s="43"/>
      <c r="I389" s="51">
        <f t="shared" si="11"/>
        <v>0</v>
      </c>
      <c r="J389" s="45"/>
      <c r="K389" s="44"/>
      <c r="S389" s="49"/>
    </row>
    <row r="390" spans="4:19">
      <c r="D390" s="45"/>
      <c r="E390" s="45"/>
      <c r="F390" s="45"/>
      <c r="G390" s="45"/>
      <c r="H390" s="43"/>
      <c r="I390" s="51">
        <f t="shared" si="11"/>
        <v>0</v>
      </c>
      <c r="J390" s="45"/>
      <c r="K390" s="44"/>
      <c r="S390" s="49"/>
    </row>
    <row r="391" spans="4:19">
      <c r="D391" s="45"/>
      <c r="E391" s="45"/>
      <c r="F391" s="45"/>
      <c r="G391" s="45"/>
      <c r="H391" s="43"/>
      <c r="I391" s="51">
        <f t="shared" si="11"/>
        <v>0</v>
      </c>
      <c r="J391" s="45"/>
      <c r="K391" s="44"/>
      <c r="S391" s="49"/>
    </row>
    <row r="392" spans="4:19">
      <c r="D392" s="45"/>
      <c r="E392" s="45"/>
      <c r="F392" s="45"/>
      <c r="G392" s="45"/>
      <c r="H392" s="43"/>
      <c r="I392" s="51">
        <f t="shared" si="11"/>
        <v>0</v>
      </c>
      <c r="J392" s="45"/>
      <c r="K392" s="44"/>
      <c r="S392" s="49"/>
    </row>
    <row r="393" spans="4:19">
      <c r="D393" s="45"/>
      <c r="E393" s="45"/>
      <c r="F393" s="45"/>
      <c r="G393" s="45"/>
      <c r="H393" s="43"/>
      <c r="I393" s="51">
        <f t="shared" si="11"/>
        <v>0</v>
      </c>
      <c r="J393" s="45"/>
      <c r="K393" s="44"/>
      <c r="S393" s="49"/>
    </row>
    <row r="394" spans="4:19">
      <c r="D394" s="45"/>
      <c r="E394" s="45"/>
      <c r="F394" s="45"/>
      <c r="G394" s="45"/>
      <c r="H394" s="43"/>
      <c r="I394" s="51">
        <f t="shared" si="11"/>
        <v>0</v>
      </c>
      <c r="J394" s="45"/>
      <c r="K394" s="44"/>
      <c r="S394" s="49"/>
    </row>
    <row r="395" spans="4:19">
      <c r="D395" s="45"/>
      <c r="E395" s="45"/>
      <c r="F395" s="45"/>
      <c r="G395" s="45"/>
      <c r="H395" s="43"/>
      <c r="I395" s="51">
        <f t="shared" si="11"/>
        <v>0</v>
      </c>
      <c r="J395" s="45"/>
      <c r="K395" s="44"/>
      <c r="S395" s="49"/>
    </row>
    <row r="396" spans="4:19">
      <c r="D396" s="45"/>
      <c r="E396" s="45"/>
      <c r="F396" s="45"/>
      <c r="G396" s="45"/>
      <c r="H396" s="43"/>
      <c r="I396" s="51">
        <f t="shared" si="11"/>
        <v>0</v>
      </c>
      <c r="J396" s="45"/>
      <c r="K396" s="44"/>
      <c r="S396" s="49"/>
    </row>
    <row r="397" spans="4:19">
      <c r="D397" s="45"/>
      <c r="E397" s="45"/>
      <c r="F397" s="45"/>
      <c r="G397" s="45"/>
      <c r="H397" s="43"/>
      <c r="I397" s="51">
        <f t="shared" si="11"/>
        <v>0</v>
      </c>
      <c r="J397" s="45"/>
      <c r="K397" s="44"/>
      <c r="S397" s="49"/>
    </row>
    <row r="398" spans="4:19">
      <c r="D398" s="45"/>
      <c r="E398" s="45"/>
      <c r="F398" s="45"/>
      <c r="G398" s="45"/>
      <c r="H398" s="43"/>
      <c r="I398" s="51">
        <f t="shared" si="11"/>
        <v>0</v>
      </c>
      <c r="J398" s="45"/>
      <c r="K398" s="44"/>
      <c r="S398" s="49"/>
    </row>
    <row r="399" spans="4:19">
      <c r="D399" s="45"/>
      <c r="E399" s="45"/>
      <c r="F399" s="45"/>
      <c r="G399" s="45"/>
      <c r="H399" s="43"/>
      <c r="I399" s="51">
        <f t="shared" si="11"/>
        <v>0</v>
      </c>
      <c r="J399" s="45"/>
      <c r="K399" s="44"/>
      <c r="S399" s="49"/>
    </row>
    <row r="400" spans="4:19">
      <c r="D400" s="45"/>
      <c r="E400" s="45"/>
      <c r="F400" s="45"/>
      <c r="G400" s="45"/>
      <c r="H400" s="43"/>
      <c r="I400" s="51">
        <f t="shared" si="11"/>
        <v>0</v>
      </c>
      <c r="J400" s="45"/>
      <c r="K400" s="44"/>
      <c r="S400" s="49"/>
    </row>
    <row r="401" spans="4:19">
      <c r="D401" s="45"/>
      <c r="E401" s="45"/>
      <c r="F401" s="45"/>
      <c r="G401" s="45"/>
      <c r="H401" s="43"/>
      <c r="I401" s="51">
        <f t="shared" si="11"/>
        <v>0</v>
      </c>
      <c r="J401" s="45"/>
      <c r="K401" s="44"/>
      <c r="S401" s="49"/>
    </row>
    <row r="402" spans="4:19">
      <c r="D402" s="45"/>
      <c r="E402" s="45"/>
      <c r="F402" s="45"/>
      <c r="G402" s="45"/>
      <c r="H402" s="43"/>
      <c r="I402" s="51">
        <f t="shared" si="11"/>
        <v>0</v>
      </c>
      <c r="J402" s="45"/>
      <c r="K402" s="44"/>
      <c r="S402" s="49"/>
    </row>
    <row r="403" spans="4:19">
      <c r="D403" s="45"/>
      <c r="E403" s="45"/>
      <c r="F403" s="45"/>
      <c r="G403" s="45"/>
      <c r="H403" s="43"/>
      <c r="I403" s="51">
        <f t="shared" si="11"/>
        <v>0</v>
      </c>
      <c r="J403" s="45"/>
      <c r="K403" s="44"/>
      <c r="S403" s="49"/>
    </row>
    <row r="404" spans="4:19">
      <c r="D404" s="45"/>
      <c r="E404" s="45"/>
      <c r="F404" s="45"/>
      <c r="G404" s="45"/>
      <c r="H404" s="43"/>
      <c r="I404" s="51">
        <f t="shared" si="11"/>
        <v>0</v>
      </c>
      <c r="J404" s="45"/>
      <c r="K404" s="44"/>
      <c r="S404" s="49"/>
    </row>
    <row r="405" spans="4:19">
      <c r="D405" s="45"/>
      <c r="E405" s="45"/>
      <c r="F405" s="45"/>
      <c r="G405" s="45"/>
      <c r="H405" s="43"/>
      <c r="I405" s="51">
        <f t="shared" si="11"/>
        <v>0</v>
      </c>
      <c r="J405" s="45"/>
      <c r="K405" s="44"/>
      <c r="S405" s="49"/>
    </row>
    <row r="406" spans="4:19">
      <c r="D406" s="45"/>
      <c r="E406" s="45"/>
      <c r="F406" s="45"/>
      <c r="G406" s="45"/>
      <c r="H406" s="43"/>
      <c r="I406" s="51">
        <f t="shared" si="11"/>
        <v>0</v>
      </c>
      <c r="J406" s="45"/>
      <c r="K406" s="44"/>
      <c r="S406" s="49"/>
    </row>
    <row r="407" spans="4:19">
      <c r="D407" s="45"/>
      <c r="E407" s="45"/>
      <c r="F407" s="45"/>
      <c r="G407" s="45"/>
      <c r="H407" s="43"/>
      <c r="I407" s="51">
        <f t="shared" si="11"/>
        <v>0</v>
      </c>
      <c r="J407" s="45"/>
      <c r="K407" s="44"/>
      <c r="S407" s="49"/>
    </row>
    <row r="408" spans="4:19">
      <c r="D408" s="45"/>
      <c r="E408" s="45"/>
      <c r="F408" s="45"/>
      <c r="G408" s="45"/>
      <c r="H408" s="43"/>
      <c r="I408" s="51">
        <f t="shared" si="11"/>
        <v>0</v>
      </c>
      <c r="J408" s="45"/>
      <c r="K408" s="44"/>
      <c r="S408" s="49"/>
    </row>
    <row r="409" spans="4:19">
      <c r="D409" s="45"/>
      <c r="E409" s="45"/>
      <c r="F409" s="45"/>
      <c r="G409" s="45"/>
      <c r="H409" s="43"/>
      <c r="I409" s="51">
        <f t="shared" si="11"/>
        <v>0</v>
      </c>
      <c r="J409" s="45"/>
      <c r="K409" s="44"/>
      <c r="S409" s="49"/>
    </row>
    <row r="410" spans="4:19">
      <c r="D410" s="45"/>
      <c r="E410" s="45"/>
      <c r="F410" s="45"/>
      <c r="G410" s="45"/>
      <c r="H410" s="43"/>
      <c r="I410" s="51">
        <f t="shared" si="11"/>
        <v>0</v>
      </c>
      <c r="J410" s="45"/>
      <c r="K410" s="44"/>
      <c r="S410" s="49"/>
    </row>
    <row r="411" spans="4:19">
      <c r="D411" s="45"/>
      <c r="E411" s="45"/>
      <c r="F411" s="45"/>
      <c r="G411" s="45"/>
      <c r="H411" s="43"/>
      <c r="I411" s="51">
        <f t="shared" si="11"/>
        <v>0</v>
      </c>
      <c r="J411" s="45"/>
      <c r="K411" s="44"/>
      <c r="S411" s="49"/>
    </row>
    <row r="412" spans="4:19">
      <c r="D412" s="45"/>
      <c r="E412" s="45"/>
      <c r="F412" s="45"/>
      <c r="G412" s="45"/>
      <c r="H412" s="43"/>
      <c r="I412" s="51">
        <f t="shared" si="11"/>
        <v>0</v>
      </c>
      <c r="J412" s="45"/>
      <c r="K412" s="44"/>
      <c r="S412" s="49"/>
    </row>
    <row r="413" spans="4:19">
      <c r="D413" s="45"/>
      <c r="E413" s="45"/>
      <c r="F413" s="45"/>
      <c r="G413" s="45"/>
      <c r="H413" s="43"/>
      <c r="I413" s="51">
        <f t="shared" si="11"/>
        <v>0</v>
      </c>
      <c r="J413" s="45"/>
      <c r="K413" s="44"/>
      <c r="S413" s="49"/>
    </row>
    <row r="414" spans="4:19">
      <c r="D414" s="45"/>
      <c r="E414" s="45"/>
      <c r="F414" s="45"/>
      <c r="G414" s="45"/>
      <c r="H414" s="43"/>
      <c r="I414" s="51">
        <f t="shared" si="11"/>
        <v>0</v>
      </c>
      <c r="J414" s="45"/>
      <c r="K414" s="44"/>
      <c r="S414" s="49"/>
    </row>
    <row r="415" spans="4:19">
      <c r="D415" s="45"/>
      <c r="E415" s="45"/>
      <c r="F415" s="45"/>
      <c r="G415" s="45"/>
      <c r="H415" s="43"/>
      <c r="I415" s="51">
        <f t="shared" si="11"/>
        <v>0</v>
      </c>
      <c r="J415" s="45"/>
      <c r="K415" s="44"/>
      <c r="S415" s="49"/>
    </row>
    <row r="416" spans="4:19">
      <c r="D416" s="45"/>
      <c r="E416" s="45"/>
      <c r="F416" s="45"/>
      <c r="G416" s="45"/>
      <c r="H416" s="43"/>
      <c r="I416" s="51">
        <f t="shared" si="11"/>
        <v>0</v>
      </c>
      <c r="J416" s="45"/>
      <c r="K416" s="44"/>
      <c r="S416" s="49"/>
    </row>
    <row r="417" spans="4:19">
      <c r="D417" s="45"/>
      <c r="E417" s="45"/>
      <c r="F417" s="45"/>
      <c r="G417" s="45"/>
      <c r="H417" s="43"/>
      <c r="I417" s="51">
        <f t="shared" si="11"/>
        <v>0</v>
      </c>
      <c r="J417" s="45"/>
      <c r="K417" s="44"/>
      <c r="S417" s="49"/>
    </row>
    <row r="418" spans="4:19">
      <c r="D418" s="45"/>
      <c r="E418" s="45"/>
      <c r="F418" s="45"/>
      <c r="G418" s="45"/>
      <c r="H418" s="43"/>
      <c r="I418" s="51">
        <f t="shared" si="11"/>
        <v>0</v>
      </c>
      <c r="J418" s="45"/>
      <c r="K418" s="44"/>
      <c r="S418" s="49"/>
    </row>
    <row r="419" spans="4:19">
      <c r="D419" s="45"/>
      <c r="E419" s="45"/>
      <c r="F419" s="45"/>
      <c r="G419" s="45"/>
      <c r="H419" s="43"/>
      <c r="I419" s="51">
        <f t="shared" si="11"/>
        <v>0</v>
      </c>
      <c r="J419" s="45"/>
      <c r="K419" s="44"/>
      <c r="S419" s="49"/>
    </row>
    <row r="420" spans="4:19">
      <c r="D420" s="45"/>
      <c r="E420" s="45"/>
      <c r="F420" s="45"/>
      <c r="G420" s="45"/>
      <c r="H420" s="43"/>
      <c r="I420" s="51">
        <f t="shared" si="11"/>
        <v>0</v>
      </c>
      <c r="J420" s="45"/>
      <c r="K420" s="44"/>
      <c r="S420" s="49"/>
    </row>
    <row r="421" spans="4:19">
      <c r="D421" s="45"/>
      <c r="E421" s="45"/>
      <c r="F421" s="45"/>
      <c r="G421" s="45"/>
      <c r="H421" s="43"/>
      <c r="I421" s="51">
        <f t="shared" si="11"/>
        <v>0</v>
      </c>
      <c r="J421" s="45"/>
      <c r="K421" s="44"/>
      <c r="S421" s="49"/>
    </row>
    <row r="422" spans="4:19">
      <c r="D422" s="45"/>
      <c r="E422" s="45"/>
      <c r="F422" s="45"/>
      <c r="G422" s="45"/>
      <c r="H422" s="43"/>
      <c r="I422" s="51">
        <f t="shared" si="11"/>
        <v>0</v>
      </c>
      <c r="J422" s="45"/>
      <c r="K422" s="44"/>
      <c r="S422" s="49"/>
    </row>
    <row r="423" spans="4:19">
      <c r="D423" s="45"/>
      <c r="E423" s="45"/>
      <c r="F423" s="45"/>
      <c r="G423" s="45"/>
      <c r="H423" s="43"/>
      <c r="I423" s="51">
        <f t="shared" si="11"/>
        <v>0</v>
      </c>
      <c r="J423" s="45"/>
      <c r="K423" s="44"/>
      <c r="S423" s="49"/>
    </row>
    <row r="424" spans="4:19">
      <c r="D424" s="45"/>
      <c r="E424" s="45"/>
      <c r="F424" s="45"/>
      <c r="G424" s="45"/>
      <c r="H424" s="43"/>
      <c r="I424" s="51">
        <f t="shared" si="11"/>
        <v>0</v>
      </c>
      <c r="J424" s="45"/>
      <c r="K424" s="44"/>
      <c r="S424" s="49"/>
    </row>
    <row r="425" spans="4:19">
      <c r="D425" s="45"/>
      <c r="E425" s="45"/>
      <c r="F425" s="45"/>
      <c r="G425" s="45"/>
      <c r="H425" s="43"/>
      <c r="I425" s="51">
        <f t="shared" si="11"/>
        <v>0</v>
      </c>
      <c r="J425" s="45"/>
      <c r="K425" s="44"/>
      <c r="S425" s="49"/>
    </row>
    <row r="426" spans="4:19">
      <c r="D426" s="45"/>
      <c r="E426" s="45"/>
      <c r="F426" s="45"/>
      <c r="G426" s="45"/>
      <c r="H426" s="43"/>
      <c r="I426" s="51">
        <f t="shared" si="11"/>
        <v>0</v>
      </c>
      <c r="J426" s="45"/>
      <c r="K426" s="44"/>
      <c r="S426" s="49"/>
    </row>
    <row r="427" spans="4:19">
      <c r="D427" s="45"/>
      <c r="E427" s="45"/>
      <c r="F427" s="45"/>
      <c r="G427" s="45"/>
      <c r="H427" s="43"/>
      <c r="I427" s="51">
        <f t="shared" si="11"/>
        <v>0</v>
      </c>
      <c r="J427" s="45"/>
      <c r="K427" s="44"/>
      <c r="S427" s="49"/>
    </row>
    <row r="428" spans="4:19">
      <c r="D428" s="45"/>
      <c r="E428" s="45"/>
      <c r="F428" s="45"/>
      <c r="G428" s="45"/>
      <c r="H428" s="43"/>
      <c r="I428" s="51">
        <f t="shared" si="11"/>
        <v>0</v>
      </c>
      <c r="J428" s="45"/>
      <c r="K428" s="44"/>
      <c r="S428" s="49"/>
    </row>
    <row r="429" spans="4:19">
      <c r="D429" s="45"/>
      <c r="E429" s="45"/>
      <c r="F429" s="45"/>
      <c r="G429" s="45"/>
      <c r="H429" s="43"/>
      <c r="I429" s="51">
        <f t="shared" si="11"/>
        <v>0</v>
      </c>
      <c r="J429" s="45"/>
      <c r="K429" s="44"/>
      <c r="S429" s="49"/>
    </row>
    <row r="430" spans="4:19">
      <c r="D430" s="45"/>
      <c r="E430" s="45"/>
      <c r="F430" s="45"/>
      <c r="G430" s="45"/>
      <c r="H430" s="43"/>
      <c r="I430" s="51">
        <f t="shared" si="11"/>
        <v>0</v>
      </c>
      <c r="J430" s="45"/>
      <c r="K430" s="44"/>
      <c r="S430" s="49"/>
    </row>
    <row r="431" spans="4:19">
      <c r="D431" s="45"/>
      <c r="E431" s="45"/>
      <c r="F431" s="45"/>
      <c r="G431" s="45"/>
      <c r="H431" s="43"/>
      <c r="I431" s="51">
        <f t="shared" si="11"/>
        <v>0</v>
      </c>
      <c r="J431" s="45"/>
      <c r="K431" s="44"/>
      <c r="S431" s="49"/>
    </row>
    <row r="432" spans="4:19">
      <c r="D432" s="45"/>
      <c r="E432" s="45"/>
      <c r="F432" s="45"/>
      <c r="G432" s="45"/>
      <c r="H432" s="43"/>
      <c r="I432" s="51">
        <f t="shared" si="11"/>
        <v>0</v>
      </c>
      <c r="J432" s="45"/>
      <c r="K432" s="44"/>
      <c r="S432" s="49"/>
    </row>
    <row r="433" spans="4:19">
      <c r="D433" s="45"/>
      <c r="E433" s="45"/>
      <c r="F433" s="45"/>
      <c r="G433" s="45"/>
      <c r="H433" s="43"/>
      <c r="I433" s="51">
        <f t="shared" si="11"/>
        <v>0</v>
      </c>
      <c r="J433" s="45"/>
      <c r="K433" s="44"/>
      <c r="S433" s="49"/>
    </row>
    <row r="434" spans="4:19">
      <c r="D434" s="45"/>
      <c r="E434" s="45"/>
      <c r="F434" s="45"/>
      <c r="G434" s="45"/>
      <c r="H434" s="43"/>
      <c r="I434" s="51">
        <f t="shared" si="11"/>
        <v>0</v>
      </c>
      <c r="J434" s="45"/>
      <c r="K434" s="44"/>
      <c r="S434" s="49"/>
    </row>
    <row r="435" spans="4:19">
      <c r="D435" s="45"/>
      <c r="E435" s="45"/>
      <c r="F435" s="45"/>
      <c r="G435" s="45"/>
      <c r="H435" s="43"/>
      <c r="I435" s="51">
        <f t="shared" si="11"/>
        <v>0</v>
      </c>
      <c r="J435" s="45"/>
      <c r="K435" s="44"/>
      <c r="S435" s="49"/>
    </row>
    <row r="436" spans="4:19">
      <c r="D436" s="45"/>
      <c r="E436" s="45"/>
      <c r="F436" s="45"/>
      <c r="G436" s="45"/>
      <c r="H436" s="43"/>
      <c r="I436" s="51">
        <f t="shared" si="11"/>
        <v>0</v>
      </c>
      <c r="J436" s="45"/>
      <c r="K436" s="44"/>
      <c r="S436" s="49"/>
    </row>
    <row r="437" spans="4:19">
      <c r="D437" s="45"/>
      <c r="E437" s="45"/>
      <c r="F437" s="45"/>
      <c r="G437" s="45"/>
      <c r="H437" s="43"/>
      <c r="I437" s="51">
        <f t="shared" si="11"/>
        <v>0</v>
      </c>
      <c r="J437" s="45"/>
      <c r="K437" s="44"/>
      <c r="S437" s="49"/>
    </row>
    <row r="438" spans="4:19">
      <c r="D438" s="45"/>
      <c r="E438" s="45"/>
      <c r="F438" s="45"/>
      <c r="G438" s="45"/>
      <c r="H438" s="43"/>
      <c r="I438" s="51">
        <f t="shared" si="11"/>
        <v>0</v>
      </c>
      <c r="J438" s="45"/>
      <c r="K438" s="44"/>
      <c r="S438" s="49"/>
    </row>
    <row r="439" spans="4:19">
      <c r="D439" s="45"/>
      <c r="E439" s="45"/>
      <c r="F439" s="45"/>
      <c r="G439" s="45"/>
      <c r="H439" s="43"/>
      <c r="I439" s="51">
        <f t="shared" si="11"/>
        <v>0</v>
      </c>
      <c r="J439" s="45"/>
      <c r="K439" s="44"/>
      <c r="S439" s="49"/>
    </row>
    <row r="440" spans="4:19">
      <c r="D440" s="45"/>
      <c r="E440" s="45"/>
      <c r="F440" s="45"/>
      <c r="G440" s="45"/>
      <c r="H440" s="43"/>
      <c r="I440" s="51">
        <f t="shared" si="11"/>
        <v>0</v>
      </c>
      <c r="J440" s="45"/>
      <c r="K440" s="44"/>
      <c r="S440" s="49"/>
    </row>
    <row r="441" spans="4:19">
      <c r="D441" s="45"/>
      <c r="E441" s="45"/>
      <c r="F441" s="45"/>
      <c r="G441" s="45"/>
      <c r="H441" s="43"/>
      <c r="I441" s="51">
        <f t="shared" si="11"/>
        <v>0</v>
      </c>
      <c r="J441" s="45"/>
      <c r="K441" s="44"/>
      <c r="S441" s="49"/>
    </row>
    <row r="442" spans="4:19">
      <c r="D442" s="45"/>
      <c r="E442" s="45"/>
      <c r="F442" s="45"/>
      <c r="G442" s="45"/>
      <c r="H442" s="43"/>
      <c r="I442" s="51">
        <f t="shared" si="11"/>
        <v>0</v>
      </c>
      <c r="J442" s="45"/>
      <c r="K442" s="44"/>
      <c r="S442" s="49"/>
    </row>
    <row r="443" spans="4:19">
      <c r="D443" s="45"/>
      <c r="E443" s="45"/>
      <c r="F443" s="45"/>
      <c r="G443" s="45"/>
      <c r="H443" s="43"/>
      <c r="I443" s="51">
        <f t="shared" si="11"/>
        <v>0</v>
      </c>
      <c r="J443" s="45"/>
      <c r="K443" s="44"/>
      <c r="S443" s="49"/>
    </row>
    <row r="444" spans="4:19">
      <c r="D444" s="45"/>
      <c r="E444" s="45"/>
      <c r="F444" s="45"/>
      <c r="G444" s="45"/>
      <c r="H444" s="43"/>
      <c r="I444" s="51">
        <f t="shared" si="11"/>
        <v>0</v>
      </c>
      <c r="J444" s="45"/>
      <c r="K444" s="44"/>
      <c r="S444" s="49"/>
    </row>
    <row r="445" spans="4:19">
      <c r="D445" s="45"/>
      <c r="E445" s="45"/>
      <c r="F445" s="45"/>
      <c r="G445" s="45"/>
      <c r="H445" s="43"/>
      <c r="I445" s="51">
        <f t="shared" si="11"/>
        <v>0</v>
      </c>
      <c r="J445" s="45"/>
      <c r="K445" s="44"/>
      <c r="S445" s="49"/>
    </row>
    <row r="446" spans="4:19">
      <c r="D446" s="45"/>
      <c r="E446" s="45"/>
      <c r="F446" s="45"/>
      <c r="G446" s="45"/>
      <c r="H446" s="43"/>
      <c r="I446" s="51">
        <f t="shared" si="11"/>
        <v>0</v>
      </c>
      <c r="J446" s="45"/>
      <c r="K446" s="44"/>
      <c r="S446" s="49"/>
    </row>
    <row r="447" spans="4:19">
      <c r="D447" s="45"/>
      <c r="E447" s="45"/>
      <c r="F447" s="45"/>
      <c r="G447" s="45"/>
      <c r="H447" s="43"/>
      <c r="I447" s="51">
        <f t="shared" si="11"/>
        <v>0</v>
      </c>
      <c r="J447" s="45"/>
      <c r="K447" s="44"/>
      <c r="S447" s="49"/>
    </row>
    <row r="448" spans="4:19">
      <c r="D448" s="45"/>
      <c r="E448" s="45"/>
      <c r="F448" s="45"/>
      <c r="G448" s="45"/>
      <c r="H448" s="43"/>
      <c r="I448" s="51">
        <f t="shared" si="11"/>
        <v>0</v>
      </c>
      <c r="J448" s="45"/>
      <c r="K448" s="44"/>
      <c r="S448" s="49"/>
    </row>
    <row r="449" spans="4:19">
      <c r="D449" s="45"/>
      <c r="E449" s="45"/>
      <c r="F449" s="45"/>
      <c r="G449" s="45"/>
      <c r="H449" s="43"/>
      <c r="I449" s="51">
        <f t="shared" si="11"/>
        <v>0</v>
      </c>
      <c r="J449" s="45"/>
      <c r="K449" s="44"/>
      <c r="S449" s="49"/>
    </row>
    <row r="450" spans="4:19">
      <c r="D450" s="45"/>
      <c r="E450" s="45"/>
      <c r="F450" s="45"/>
      <c r="G450" s="45"/>
      <c r="H450" s="43"/>
      <c r="I450" s="51">
        <f t="shared" si="11"/>
        <v>0</v>
      </c>
      <c r="J450" s="45"/>
      <c r="K450" s="44"/>
      <c r="S450" s="49"/>
    </row>
    <row r="451" spans="4:19">
      <c r="D451" s="45"/>
      <c r="E451" s="45"/>
      <c r="F451" s="45"/>
      <c r="G451" s="45"/>
      <c r="H451" s="43"/>
      <c r="I451" s="51">
        <f t="shared" ref="I451:I514" si="12">IF(F451="ud.",H451/1,H451/1000)</f>
        <v>0</v>
      </c>
      <c r="J451" s="45"/>
      <c r="K451" s="44"/>
      <c r="S451" s="49"/>
    </row>
    <row r="452" spans="4:19">
      <c r="D452" s="45"/>
      <c r="E452" s="45"/>
      <c r="F452" s="45"/>
      <c r="G452" s="45"/>
      <c r="H452" s="43"/>
      <c r="I452" s="51">
        <f t="shared" si="12"/>
        <v>0</v>
      </c>
      <c r="J452" s="45"/>
      <c r="K452" s="44"/>
      <c r="S452" s="49"/>
    </row>
    <row r="453" spans="4:19">
      <c r="D453" s="45"/>
      <c r="E453" s="45"/>
      <c r="F453" s="45"/>
      <c r="G453" s="45"/>
      <c r="H453" s="43"/>
      <c r="I453" s="51">
        <f t="shared" si="12"/>
        <v>0</v>
      </c>
      <c r="J453" s="45"/>
      <c r="K453" s="44"/>
      <c r="S453" s="49"/>
    </row>
    <row r="454" spans="4:19">
      <c r="D454" s="45"/>
      <c r="E454" s="45"/>
      <c r="F454" s="45"/>
      <c r="G454" s="45"/>
      <c r="H454" s="43"/>
      <c r="I454" s="51">
        <f t="shared" si="12"/>
        <v>0</v>
      </c>
      <c r="J454" s="45"/>
      <c r="K454" s="44"/>
      <c r="S454" s="49"/>
    </row>
    <row r="455" spans="4:19">
      <c r="D455" s="45"/>
      <c r="E455" s="45"/>
      <c r="F455" s="45"/>
      <c r="G455" s="45"/>
      <c r="H455" s="43"/>
      <c r="I455" s="51">
        <f t="shared" si="12"/>
        <v>0</v>
      </c>
      <c r="J455" s="45"/>
      <c r="K455" s="44"/>
      <c r="S455" s="49"/>
    </row>
    <row r="456" spans="4:19">
      <c r="D456" s="45"/>
      <c r="E456" s="45"/>
      <c r="F456" s="45"/>
      <c r="G456" s="45"/>
      <c r="H456" s="43"/>
      <c r="I456" s="51">
        <f t="shared" si="12"/>
        <v>0</v>
      </c>
      <c r="J456" s="45"/>
      <c r="K456" s="44"/>
      <c r="S456" s="49"/>
    </row>
    <row r="457" spans="4:19">
      <c r="D457" s="45"/>
      <c r="E457" s="45"/>
      <c r="F457" s="45"/>
      <c r="G457" s="45"/>
      <c r="H457" s="43"/>
      <c r="I457" s="51">
        <f t="shared" si="12"/>
        <v>0</v>
      </c>
      <c r="J457" s="45"/>
      <c r="K457" s="44"/>
      <c r="S457" s="49"/>
    </row>
    <row r="458" spans="4:19">
      <c r="D458" s="45"/>
      <c r="E458" s="45"/>
      <c r="F458" s="45"/>
      <c r="G458" s="45"/>
      <c r="H458" s="43"/>
      <c r="I458" s="51">
        <f t="shared" si="12"/>
        <v>0</v>
      </c>
      <c r="J458" s="45"/>
      <c r="K458" s="44"/>
      <c r="S458" s="49"/>
    </row>
    <row r="459" spans="4:19">
      <c r="D459" s="45"/>
      <c r="E459" s="45"/>
      <c r="F459" s="45"/>
      <c r="G459" s="45"/>
      <c r="H459" s="43"/>
      <c r="I459" s="51">
        <f t="shared" si="12"/>
        <v>0</v>
      </c>
      <c r="J459" s="45"/>
      <c r="K459" s="44"/>
      <c r="S459" s="49"/>
    </row>
    <row r="460" spans="4:19">
      <c r="D460" s="45"/>
      <c r="E460" s="45"/>
      <c r="F460" s="45"/>
      <c r="G460" s="45"/>
      <c r="H460" s="43"/>
      <c r="I460" s="51">
        <f t="shared" si="12"/>
        <v>0</v>
      </c>
      <c r="J460" s="45"/>
      <c r="K460" s="44"/>
      <c r="S460" s="49"/>
    </row>
    <row r="461" spans="4:19">
      <c r="D461" s="45"/>
      <c r="E461" s="45"/>
      <c r="F461" s="45"/>
      <c r="G461" s="45"/>
      <c r="H461" s="43"/>
      <c r="I461" s="51">
        <f t="shared" si="12"/>
        <v>0</v>
      </c>
      <c r="J461" s="45"/>
      <c r="K461" s="44"/>
      <c r="S461" s="49"/>
    </row>
    <row r="462" spans="4:19">
      <c r="D462" s="45"/>
      <c r="E462" s="45"/>
      <c r="F462" s="45"/>
      <c r="G462" s="45"/>
      <c r="H462" s="43"/>
      <c r="I462" s="51">
        <f t="shared" si="12"/>
        <v>0</v>
      </c>
      <c r="J462" s="45"/>
      <c r="K462" s="44"/>
      <c r="S462" s="49"/>
    </row>
    <row r="463" spans="4:19">
      <c r="D463" s="45"/>
      <c r="E463" s="45"/>
      <c r="F463" s="45"/>
      <c r="G463" s="45"/>
      <c r="H463" s="43"/>
      <c r="I463" s="51">
        <f t="shared" si="12"/>
        <v>0</v>
      </c>
      <c r="J463" s="45"/>
      <c r="K463" s="44"/>
      <c r="S463" s="49"/>
    </row>
    <row r="464" spans="4:19">
      <c r="D464" s="45"/>
      <c r="E464" s="45"/>
      <c r="F464" s="45"/>
      <c r="G464" s="45"/>
      <c r="H464" s="43"/>
      <c r="I464" s="51">
        <f t="shared" si="12"/>
        <v>0</v>
      </c>
      <c r="J464" s="45"/>
      <c r="K464" s="44"/>
      <c r="S464" s="49"/>
    </row>
    <row r="465" spans="4:19">
      <c r="D465" s="45"/>
      <c r="E465" s="45"/>
      <c r="F465" s="45"/>
      <c r="G465" s="45"/>
      <c r="H465" s="43"/>
      <c r="I465" s="51">
        <f t="shared" si="12"/>
        <v>0</v>
      </c>
      <c r="J465" s="45"/>
      <c r="K465" s="44"/>
      <c r="S465" s="49"/>
    </row>
    <row r="466" spans="4:19">
      <c r="D466" s="45"/>
      <c r="E466" s="45"/>
      <c r="F466" s="45"/>
      <c r="G466" s="45"/>
      <c r="H466" s="43"/>
      <c r="I466" s="51">
        <f t="shared" si="12"/>
        <v>0</v>
      </c>
      <c r="J466" s="45"/>
      <c r="K466" s="44"/>
      <c r="S466" s="49"/>
    </row>
    <row r="467" spans="4:19">
      <c r="D467" s="45"/>
      <c r="E467" s="45"/>
      <c r="F467" s="45"/>
      <c r="G467" s="45"/>
      <c r="H467" s="43"/>
      <c r="I467" s="51">
        <f t="shared" si="12"/>
        <v>0</v>
      </c>
      <c r="J467" s="45"/>
      <c r="K467" s="44"/>
      <c r="S467" s="49"/>
    </row>
    <row r="468" spans="4:19">
      <c r="D468" s="45"/>
      <c r="E468" s="45"/>
      <c r="F468" s="45"/>
      <c r="G468" s="45"/>
      <c r="H468" s="43"/>
      <c r="I468" s="51">
        <f t="shared" si="12"/>
        <v>0</v>
      </c>
      <c r="J468" s="45"/>
      <c r="K468" s="44"/>
      <c r="S468" s="49"/>
    </row>
    <row r="469" spans="4:19">
      <c r="D469" s="45"/>
      <c r="E469" s="45"/>
      <c r="F469" s="45"/>
      <c r="G469" s="45"/>
      <c r="H469" s="43"/>
      <c r="I469" s="51">
        <f t="shared" si="12"/>
        <v>0</v>
      </c>
      <c r="J469" s="45"/>
      <c r="K469" s="44"/>
      <c r="S469" s="49"/>
    </row>
    <row r="470" spans="4:19">
      <c r="D470" s="45"/>
      <c r="E470" s="45"/>
      <c r="F470" s="45"/>
      <c r="G470" s="45"/>
      <c r="H470" s="43"/>
      <c r="I470" s="51">
        <f t="shared" si="12"/>
        <v>0</v>
      </c>
      <c r="J470" s="45"/>
      <c r="K470" s="44"/>
      <c r="S470" s="49"/>
    </row>
    <row r="471" spans="4:19">
      <c r="D471" s="45"/>
      <c r="E471" s="45"/>
      <c r="F471" s="45"/>
      <c r="G471" s="45"/>
      <c r="H471" s="43"/>
      <c r="I471" s="51">
        <f t="shared" si="12"/>
        <v>0</v>
      </c>
      <c r="J471" s="45"/>
      <c r="K471" s="44"/>
      <c r="S471" s="49"/>
    </row>
    <row r="472" spans="4:19">
      <c r="D472" s="45"/>
      <c r="E472" s="45"/>
      <c r="F472" s="45"/>
      <c r="G472" s="45"/>
      <c r="H472" s="43"/>
      <c r="I472" s="51">
        <f t="shared" si="12"/>
        <v>0</v>
      </c>
      <c r="J472" s="45"/>
      <c r="K472" s="44"/>
      <c r="S472" s="49"/>
    </row>
    <row r="473" spans="4:19">
      <c r="D473" s="45"/>
      <c r="E473" s="45"/>
      <c r="F473" s="45"/>
      <c r="G473" s="45"/>
      <c r="H473" s="43"/>
      <c r="I473" s="51">
        <f t="shared" si="12"/>
        <v>0</v>
      </c>
      <c r="J473" s="45"/>
      <c r="K473" s="44"/>
      <c r="S473" s="49"/>
    </row>
    <row r="474" spans="4:19">
      <c r="D474" s="45"/>
      <c r="E474" s="45"/>
      <c r="F474" s="45"/>
      <c r="G474" s="45"/>
      <c r="H474" s="43"/>
      <c r="I474" s="51">
        <f t="shared" si="12"/>
        <v>0</v>
      </c>
      <c r="J474" s="45"/>
      <c r="K474" s="44"/>
      <c r="S474" s="49"/>
    </row>
    <row r="475" spans="4:19">
      <c r="D475" s="45"/>
      <c r="E475" s="45"/>
      <c r="F475" s="45"/>
      <c r="G475" s="45"/>
      <c r="H475" s="43"/>
      <c r="I475" s="51">
        <f t="shared" si="12"/>
        <v>0</v>
      </c>
      <c r="J475" s="45"/>
      <c r="K475" s="44"/>
      <c r="S475" s="49"/>
    </row>
    <row r="476" spans="4:19">
      <c r="D476" s="45"/>
      <c r="E476" s="45"/>
      <c r="F476" s="45"/>
      <c r="G476" s="45"/>
      <c r="H476" s="43"/>
      <c r="I476" s="51">
        <f t="shared" si="12"/>
        <v>0</v>
      </c>
      <c r="J476" s="45"/>
      <c r="K476" s="44"/>
      <c r="S476" s="49"/>
    </row>
    <row r="477" spans="4:19">
      <c r="D477" s="45"/>
      <c r="E477" s="45"/>
      <c r="F477" s="45"/>
      <c r="G477" s="45"/>
      <c r="H477" s="43"/>
      <c r="I477" s="51">
        <f t="shared" si="12"/>
        <v>0</v>
      </c>
      <c r="J477" s="45"/>
      <c r="K477" s="44"/>
      <c r="S477" s="49"/>
    </row>
    <row r="478" spans="4:19">
      <c r="D478" s="45"/>
      <c r="E478" s="45"/>
      <c r="F478" s="45"/>
      <c r="G478" s="45"/>
      <c r="H478" s="43"/>
      <c r="I478" s="51">
        <f t="shared" si="12"/>
        <v>0</v>
      </c>
      <c r="J478" s="45"/>
      <c r="K478" s="44"/>
      <c r="S478" s="49"/>
    </row>
    <row r="479" spans="4:19">
      <c r="D479" s="45"/>
      <c r="E479" s="45"/>
      <c r="F479" s="45"/>
      <c r="G479" s="45"/>
      <c r="H479" s="43"/>
      <c r="I479" s="51">
        <f t="shared" si="12"/>
        <v>0</v>
      </c>
      <c r="J479" s="45"/>
      <c r="K479" s="44"/>
      <c r="S479" s="49"/>
    </row>
    <row r="480" spans="4:19">
      <c r="D480" s="45"/>
      <c r="E480" s="45"/>
      <c r="F480" s="45"/>
      <c r="G480" s="45"/>
      <c r="H480" s="43"/>
      <c r="I480" s="51">
        <f t="shared" si="12"/>
        <v>0</v>
      </c>
      <c r="J480" s="45"/>
      <c r="K480" s="44"/>
      <c r="S480" s="49"/>
    </row>
    <row r="481" spans="4:19">
      <c r="D481" s="45"/>
      <c r="E481" s="45"/>
      <c r="F481" s="45"/>
      <c r="G481" s="45"/>
      <c r="H481" s="43"/>
      <c r="I481" s="51">
        <f t="shared" si="12"/>
        <v>0</v>
      </c>
      <c r="J481" s="45"/>
      <c r="K481" s="44"/>
      <c r="S481" s="49"/>
    </row>
    <row r="482" spans="4:19">
      <c r="D482" s="45"/>
      <c r="E482" s="45"/>
      <c r="F482" s="45"/>
      <c r="G482" s="45"/>
      <c r="H482" s="43"/>
      <c r="I482" s="51">
        <f t="shared" si="12"/>
        <v>0</v>
      </c>
      <c r="J482" s="45"/>
      <c r="K482" s="44"/>
      <c r="S482" s="49"/>
    </row>
    <row r="483" spans="4:19">
      <c r="D483" s="45"/>
      <c r="E483" s="45"/>
      <c r="F483" s="45"/>
      <c r="G483" s="45"/>
      <c r="H483" s="43"/>
      <c r="I483" s="51">
        <f t="shared" si="12"/>
        <v>0</v>
      </c>
      <c r="J483" s="45"/>
      <c r="K483" s="44"/>
      <c r="S483" s="49"/>
    </row>
    <row r="484" spans="4:19">
      <c r="D484" s="45"/>
      <c r="E484" s="45"/>
      <c r="F484" s="45"/>
      <c r="G484" s="45"/>
      <c r="H484" s="43"/>
      <c r="I484" s="51">
        <f t="shared" si="12"/>
        <v>0</v>
      </c>
      <c r="J484" s="45"/>
      <c r="K484" s="44"/>
      <c r="S484" s="49"/>
    </row>
    <row r="485" spans="4:19">
      <c r="D485" s="45"/>
      <c r="E485" s="45"/>
      <c r="F485" s="45"/>
      <c r="G485" s="45"/>
      <c r="H485" s="43"/>
      <c r="I485" s="51">
        <f t="shared" si="12"/>
        <v>0</v>
      </c>
      <c r="J485" s="45"/>
      <c r="K485" s="44"/>
      <c r="S485" s="49"/>
    </row>
    <row r="486" spans="4:19">
      <c r="D486" s="45"/>
      <c r="E486" s="45"/>
      <c r="F486" s="45"/>
      <c r="G486" s="45"/>
      <c r="H486" s="43"/>
      <c r="I486" s="51">
        <f t="shared" si="12"/>
        <v>0</v>
      </c>
      <c r="J486" s="45"/>
      <c r="K486" s="44"/>
      <c r="S486" s="49"/>
    </row>
    <row r="487" spans="4:19">
      <c r="D487" s="45"/>
      <c r="E487" s="45"/>
      <c r="F487" s="45"/>
      <c r="G487" s="45"/>
      <c r="H487" s="43"/>
      <c r="I487" s="51">
        <f t="shared" si="12"/>
        <v>0</v>
      </c>
      <c r="J487" s="45"/>
      <c r="K487" s="44"/>
      <c r="S487" s="49"/>
    </row>
    <row r="488" spans="4:19">
      <c r="D488" s="45"/>
      <c r="E488" s="45"/>
      <c r="F488" s="45"/>
      <c r="G488" s="45"/>
      <c r="H488" s="43"/>
      <c r="I488" s="51">
        <f t="shared" si="12"/>
        <v>0</v>
      </c>
      <c r="J488" s="45"/>
      <c r="K488" s="44"/>
      <c r="S488" s="49"/>
    </row>
    <row r="489" spans="4:19">
      <c r="D489" s="45"/>
      <c r="E489" s="45"/>
      <c r="F489" s="45"/>
      <c r="G489" s="45"/>
      <c r="H489" s="43"/>
      <c r="I489" s="51">
        <f t="shared" si="12"/>
        <v>0</v>
      </c>
      <c r="J489" s="45"/>
      <c r="K489" s="44"/>
      <c r="S489" s="49"/>
    </row>
    <row r="490" spans="4:19">
      <c r="D490" s="45"/>
      <c r="E490" s="45"/>
      <c r="F490" s="45"/>
      <c r="G490" s="45"/>
      <c r="H490" s="43"/>
      <c r="I490" s="51">
        <f t="shared" si="12"/>
        <v>0</v>
      </c>
      <c r="J490" s="45"/>
      <c r="K490" s="44"/>
      <c r="S490" s="49"/>
    </row>
    <row r="491" spans="4:19">
      <c r="D491" s="45"/>
      <c r="E491" s="45"/>
      <c r="F491" s="45"/>
      <c r="G491" s="45"/>
      <c r="H491" s="43"/>
      <c r="I491" s="51">
        <f t="shared" si="12"/>
        <v>0</v>
      </c>
      <c r="J491" s="45"/>
      <c r="K491" s="44"/>
      <c r="S491" s="49"/>
    </row>
    <row r="492" spans="4:19">
      <c r="D492" s="45"/>
      <c r="E492" s="45"/>
      <c r="F492" s="45"/>
      <c r="G492" s="45"/>
      <c r="H492" s="43"/>
      <c r="I492" s="51">
        <f t="shared" si="12"/>
        <v>0</v>
      </c>
      <c r="J492" s="45"/>
      <c r="K492" s="44"/>
      <c r="S492" s="49"/>
    </row>
    <row r="493" spans="4:19">
      <c r="D493" s="45"/>
      <c r="E493" s="45"/>
      <c r="F493" s="45"/>
      <c r="G493" s="45"/>
      <c r="H493" s="43"/>
      <c r="I493" s="51">
        <f t="shared" si="12"/>
        <v>0</v>
      </c>
      <c r="J493" s="45"/>
      <c r="K493" s="44"/>
      <c r="S493" s="49"/>
    </row>
    <row r="494" spans="4:19">
      <c r="D494" s="45"/>
      <c r="E494" s="45"/>
      <c r="F494" s="45"/>
      <c r="G494" s="45"/>
      <c r="H494" s="43"/>
      <c r="I494" s="51">
        <f t="shared" si="12"/>
        <v>0</v>
      </c>
      <c r="J494" s="45"/>
      <c r="K494" s="44"/>
      <c r="S494" s="49"/>
    </row>
    <row r="495" spans="4:19">
      <c r="D495" s="45"/>
      <c r="E495" s="45"/>
      <c r="F495" s="45"/>
      <c r="G495" s="45"/>
      <c r="H495" s="43"/>
      <c r="I495" s="51">
        <f t="shared" si="12"/>
        <v>0</v>
      </c>
      <c r="J495" s="45"/>
      <c r="K495" s="44"/>
      <c r="S495" s="49"/>
    </row>
    <row r="496" spans="4:19">
      <c r="D496" s="45"/>
      <c r="E496" s="45"/>
      <c r="F496" s="45"/>
      <c r="G496" s="45"/>
      <c r="H496" s="43"/>
      <c r="I496" s="51">
        <f t="shared" si="12"/>
        <v>0</v>
      </c>
      <c r="J496" s="45"/>
      <c r="K496" s="44"/>
      <c r="S496" s="49"/>
    </row>
    <row r="497" spans="4:19">
      <c r="D497" s="45"/>
      <c r="E497" s="45"/>
      <c r="F497" s="45"/>
      <c r="G497" s="45"/>
      <c r="H497" s="43"/>
      <c r="I497" s="51">
        <f t="shared" si="12"/>
        <v>0</v>
      </c>
      <c r="J497" s="45"/>
      <c r="K497" s="44"/>
      <c r="S497" s="49"/>
    </row>
    <row r="498" spans="4:19">
      <c r="D498" s="45"/>
      <c r="E498" s="45"/>
      <c r="F498" s="45"/>
      <c r="G498" s="45"/>
      <c r="H498" s="43"/>
      <c r="I498" s="51">
        <f t="shared" si="12"/>
        <v>0</v>
      </c>
      <c r="J498" s="45"/>
      <c r="K498" s="44"/>
      <c r="S498" s="49"/>
    </row>
    <row r="499" spans="4:19">
      <c r="D499" s="45"/>
      <c r="E499" s="45"/>
      <c r="F499" s="45"/>
      <c r="G499" s="45"/>
      <c r="H499" s="43"/>
      <c r="I499" s="51">
        <f t="shared" si="12"/>
        <v>0</v>
      </c>
      <c r="J499" s="45"/>
      <c r="K499" s="44"/>
      <c r="S499" s="49"/>
    </row>
    <row r="500" spans="4:19">
      <c r="D500" s="45"/>
      <c r="E500" s="45"/>
      <c r="F500" s="45"/>
      <c r="G500" s="45"/>
      <c r="H500" s="43"/>
      <c r="I500" s="51">
        <f t="shared" si="12"/>
        <v>0</v>
      </c>
      <c r="J500" s="45"/>
      <c r="K500" s="44"/>
      <c r="S500" s="49"/>
    </row>
    <row r="501" spans="4:19">
      <c r="D501" s="45"/>
      <c r="E501" s="45"/>
      <c r="F501" s="45"/>
      <c r="G501" s="45"/>
      <c r="H501" s="43"/>
      <c r="I501" s="51">
        <f t="shared" si="12"/>
        <v>0</v>
      </c>
      <c r="J501" s="45"/>
      <c r="K501" s="44"/>
      <c r="S501" s="49"/>
    </row>
    <row r="502" spans="4:19">
      <c r="D502" s="45"/>
      <c r="E502" s="45"/>
      <c r="F502" s="45"/>
      <c r="G502" s="45"/>
      <c r="H502" s="43"/>
      <c r="I502" s="51">
        <f t="shared" si="12"/>
        <v>0</v>
      </c>
      <c r="J502" s="45"/>
      <c r="K502" s="44"/>
      <c r="S502" s="49"/>
    </row>
    <row r="503" spans="4:19">
      <c r="D503" s="45"/>
      <c r="E503" s="45"/>
      <c r="F503" s="45"/>
      <c r="G503" s="45"/>
      <c r="H503" s="43"/>
      <c r="I503" s="51">
        <f t="shared" si="12"/>
        <v>0</v>
      </c>
      <c r="J503" s="45"/>
      <c r="K503" s="44"/>
      <c r="S503" s="49"/>
    </row>
    <row r="504" spans="4:19">
      <c r="D504" s="45"/>
      <c r="E504" s="45"/>
      <c r="F504" s="45"/>
      <c r="G504" s="45"/>
      <c r="H504" s="43"/>
      <c r="I504" s="51">
        <f t="shared" si="12"/>
        <v>0</v>
      </c>
      <c r="J504" s="45"/>
      <c r="K504" s="44"/>
      <c r="S504" s="49"/>
    </row>
    <row r="505" spans="4:19">
      <c r="D505" s="45"/>
      <c r="E505" s="45"/>
      <c r="F505" s="45"/>
      <c r="G505" s="45"/>
      <c r="H505" s="43"/>
      <c r="I505" s="51">
        <f t="shared" si="12"/>
        <v>0</v>
      </c>
      <c r="J505" s="45"/>
      <c r="K505" s="44"/>
      <c r="S505" s="49"/>
    </row>
    <row r="506" spans="4:19">
      <c r="D506" s="45"/>
      <c r="E506" s="45"/>
      <c r="F506" s="45"/>
      <c r="G506" s="45"/>
      <c r="H506" s="43"/>
      <c r="I506" s="51">
        <f t="shared" si="12"/>
        <v>0</v>
      </c>
      <c r="J506" s="45"/>
      <c r="K506" s="44"/>
      <c r="S506" s="49"/>
    </row>
    <row r="507" spans="4:19">
      <c r="D507" s="45"/>
      <c r="E507" s="45"/>
      <c r="F507" s="45"/>
      <c r="G507" s="45"/>
      <c r="H507" s="43"/>
      <c r="I507" s="51">
        <f t="shared" si="12"/>
        <v>0</v>
      </c>
      <c r="J507" s="45"/>
      <c r="K507" s="44"/>
      <c r="S507" s="49"/>
    </row>
    <row r="508" spans="4:19">
      <c r="D508" s="45"/>
      <c r="E508" s="45"/>
      <c r="F508" s="45"/>
      <c r="G508" s="45"/>
      <c r="H508" s="43"/>
      <c r="I508" s="51">
        <f t="shared" si="12"/>
        <v>0</v>
      </c>
      <c r="J508" s="45"/>
      <c r="K508" s="44"/>
      <c r="S508" s="49"/>
    </row>
    <row r="509" spans="4:19">
      <c r="D509" s="45"/>
      <c r="E509" s="45"/>
      <c r="F509" s="45"/>
      <c r="G509" s="45"/>
      <c r="H509" s="43"/>
      <c r="I509" s="51">
        <f t="shared" si="12"/>
        <v>0</v>
      </c>
      <c r="J509" s="45"/>
      <c r="K509" s="44"/>
      <c r="S509" s="49"/>
    </row>
    <row r="510" spans="4:19">
      <c r="D510" s="45"/>
      <c r="E510" s="45"/>
      <c r="F510" s="45"/>
      <c r="G510" s="45"/>
      <c r="H510" s="43"/>
      <c r="I510" s="51">
        <f t="shared" si="12"/>
        <v>0</v>
      </c>
      <c r="J510" s="45"/>
      <c r="K510" s="44"/>
      <c r="S510" s="49"/>
    </row>
    <row r="511" spans="4:19">
      <c r="D511" s="45"/>
      <c r="E511" s="45"/>
      <c r="F511" s="45"/>
      <c r="G511" s="45"/>
      <c r="H511" s="43"/>
      <c r="I511" s="51">
        <f t="shared" si="12"/>
        <v>0</v>
      </c>
      <c r="J511" s="45"/>
      <c r="K511" s="44"/>
      <c r="S511" s="49"/>
    </row>
    <row r="512" spans="4:19">
      <c r="D512" s="45"/>
      <c r="E512" s="45"/>
      <c r="F512" s="45"/>
      <c r="G512" s="45"/>
      <c r="H512" s="43"/>
      <c r="I512" s="51">
        <f t="shared" si="12"/>
        <v>0</v>
      </c>
      <c r="J512" s="45"/>
      <c r="K512" s="44"/>
      <c r="S512" s="49"/>
    </row>
    <row r="513" spans="4:19">
      <c r="D513" s="45"/>
      <c r="E513" s="45"/>
      <c r="F513" s="45"/>
      <c r="G513" s="45"/>
      <c r="H513" s="43"/>
      <c r="I513" s="51">
        <f t="shared" si="12"/>
        <v>0</v>
      </c>
      <c r="J513" s="45"/>
      <c r="K513" s="44"/>
      <c r="S513" s="49"/>
    </row>
    <row r="514" spans="4:19">
      <c r="D514" s="45"/>
      <c r="E514" s="45"/>
      <c r="F514" s="45"/>
      <c r="G514" s="45"/>
      <c r="H514" s="43"/>
      <c r="I514" s="51">
        <f t="shared" si="12"/>
        <v>0</v>
      </c>
      <c r="J514" s="45"/>
      <c r="K514" s="44"/>
      <c r="S514" s="49"/>
    </row>
    <row r="515" spans="4:19">
      <c r="D515" s="45"/>
      <c r="E515" s="45"/>
      <c r="F515" s="45"/>
      <c r="G515" s="45"/>
      <c r="H515" s="43"/>
      <c r="I515" s="51">
        <f t="shared" ref="I515:I556" si="13">IF(F515="ud.",H515/1,H515/1000)</f>
        <v>0</v>
      </c>
      <c r="J515" s="45"/>
      <c r="K515" s="44"/>
      <c r="S515" s="49"/>
    </row>
    <row r="516" spans="4:19">
      <c r="D516" s="45"/>
      <c r="E516" s="45"/>
      <c r="F516" s="45"/>
      <c r="G516" s="45"/>
      <c r="H516" s="43"/>
      <c r="I516" s="51">
        <f t="shared" si="13"/>
        <v>0</v>
      </c>
      <c r="J516" s="45"/>
      <c r="K516" s="44"/>
      <c r="S516" s="49"/>
    </row>
    <row r="517" spans="4:19">
      <c r="D517" s="45"/>
      <c r="E517" s="45"/>
      <c r="F517" s="45"/>
      <c r="G517" s="45"/>
      <c r="H517" s="43"/>
      <c r="I517" s="51">
        <f t="shared" si="13"/>
        <v>0</v>
      </c>
      <c r="J517" s="45"/>
      <c r="K517" s="44"/>
      <c r="S517" s="49"/>
    </row>
    <row r="518" spans="4:19">
      <c r="D518" s="45"/>
      <c r="E518" s="45"/>
      <c r="F518" s="45"/>
      <c r="G518" s="45"/>
      <c r="H518" s="43"/>
      <c r="I518" s="51">
        <f t="shared" si="13"/>
        <v>0</v>
      </c>
      <c r="J518" s="45"/>
      <c r="K518" s="44"/>
      <c r="S518" s="49"/>
    </row>
    <row r="519" spans="4:19">
      <c r="D519" s="45"/>
      <c r="E519" s="45"/>
      <c r="F519" s="45"/>
      <c r="G519" s="45"/>
      <c r="H519" s="43"/>
      <c r="I519" s="51">
        <f t="shared" si="13"/>
        <v>0</v>
      </c>
      <c r="J519" s="45"/>
      <c r="K519" s="44"/>
      <c r="S519" s="49"/>
    </row>
    <row r="520" spans="4:19">
      <c r="D520" s="45"/>
      <c r="E520" s="45"/>
      <c r="F520" s="45"/>
      <c r="G520" s="45"/>
      <c r="H520" s="43"/>
      <c r="I520" s="51">
        <f t="shared" si="13"/>
        <v>0</v>
      </c>
      <c r="J520" s="45"/>
      <c r="K520" s="44"/>
      <c r="S520" s="49"/>
    </row>
    <row r="521" spans="4:19">
      <c r="D521" s="45"/>
      <c r="E521" s="45"/>
      <c r="F521" s="45"/>
      <c r="G521" s="45"/>
      <c r="H521" s="43"/>
      <c r="I521" s="51">
        <f t="shared" si="13"/>
        <v>0</v>
      </c>
      <c r="J521" s="45"/>
      <c r="K521" s="44"/>
      <c r="S521" s="49"/>
    </row>
    <row r="522" spans="4:19">
      <c r="D522" s="45"/>
      <c r="E522" s="45"/>
      <c r="F522" s="45"/>
      <c r="G522" s="45"/>
      <c r="H522" s="43"/>
      <c r="I522" s="51">
        <f t="shared" si="13"/>
        <v>0</v>
      </c>
      <c r="J522" s="45"/>
      <c r="K522" s="44"/>
      <c r="S522" s="49"/>
    </row>
    <row r="523" spans="4:19">
      <c r="D523" s="45"/>
      <c r="E523" s="45"/>
      <c r="F523" s="45"/>
      <c r="G523" s="45"/>
      <c r="H523" s="43"/>
      <c r="I523" s="51">
        <f t="shared" si="13"/>
        <v>0</v>
      </c>
      <c r="J523" s="45"/>
      <c r="K523" s="44"/>
      <c r="S523" s="49"/>
    </row>
    <row r="524" spans="4:19">
      <c r="D524" s="45"/>
      <c r="E524" s="45"/>
      <c r="F524" s="45"/>
      <c r="G524" s="45"/>
      <c r="H524" s="43"/>
      <c r="I524" s="51">
        <f t="shared" si="13"/>
        <v>0</v>
      </c>
      <c r="J524" s="45"/>
      <c r="K524" s="44"/>
      <c r="S524" s="49"/>
    </row>
    <row r="525" spans="4:19">
      <c r="D525" s="45"/>
      <c r="E525" s="45"/>
      <c r="F525" s="45"/>
      <c r="G525" s="45"/>
      <c r="H525" s="43"/>
      <c r="I525" s="51">
        <f t="shared" si="13"/>
        <v>0</v>
      </c>
      <c r="J525" s="45"/>
      <c r="K525" s="44"/>
      <c r="S525" s="49"/>
    </row>
    <row r="526" spans="4:19">
      <c r="D526" s="45"/>
      <c r="E526" s="45"/>
      <c r="F526" s="45"/>
      <c r="G526" s="45"/>
      <c r="H526" s="43"/>
      <c r="I526" s="51">
        <f t="shared" si="13"/>
        <v>0</v>
      </c>
      <c r="J526" s="45"/>
      <c r="K526" s="44"/>
      <c r="S526" s="49"/>
    </row>
    <row r="527" spans="4:19">
      <c r="D527" s="45"/>
      <c r="E527" s="45"/>
      <c r="F527" s="45"/>
      <c r="G527" s="45"/>
      <c r="H527" s="43"/>
      <c r="I527" s="51">
        <f t="shared" si="13"/>
        <v>0</v>
      </c>
      <c r="J527" s="45"/>
      <c r="K527" s="44"/>
      <c r="S527" s="49"/>
    </row>
    <row r="528" spans="4:19">
      <c r="D528" s="45"/>
      <c r="E528" s="45"/>
      <c r="F528" s="45"/>
      <c r="G528" s="45"/>
      <c r="H528" s="43"/>
      <c r="I528" s="51">
        <f t="shared" si="13"/>
        <v>0</v>
      </c>
      <c r="J528" s="45"/>
      <c r="K528" s="44"/>
      <c r="S528" s="49"/>
    </row>
    <row r="529" spans="4:19">
      <c r="D529" s="45"/>
      <c r="E529" s="45"/>
      <c r="F529" s="45"/>
      <c r="G529" s="45"/>
      <c r="H529" s="43"/>
      <c r="I529" s="51">
        <f t="shared" si="13"/>
        <v>0</v>
      </c>
      <c r="J529" s="45"/>
      <c r="K529" s="44"/>
      <c r="S529" s="49"/>
    </row>
    <row r="530" spans="4:19">
      <c r="D530" s="45"/>
      <c r="E530" s="45"/>
      <c r="F530" s="45"/>
      <c r="G530" s="45"/>
      <c r="H530" s="43"/>
      <c r="I530" s="51">
        <f t="shared" si="13"/>
        <v>0</v>
      </c>
      <c r="J530" s="45"/>
      <c r="K530" s="44"/>
      <c r="S530" s="49"/>
    </row>
    <row r="531" spans="4:19">
      <c r="D531" s="45"/>
      <c r="E531" s="45"/>
      <c r="F531" s="45"/>
      <c r="G531" s="45"/>
      <c r="H531" s="43"/>
      <c r="I531" s="51">
        <f t="shared" si="13"/>
        <v>0</v>
      </c>
      <c r="J531" s="45"/>
      <c r="K531" s="44"/>
      <c r="S531" s="49"/>
    </row>
    <row r="532" spans="4:19">
      <c r="D532" s="45"/>
      <c r="E532" s="45"/>
      <c r="F532" s="45"/>
      <c r="G532" s="45"/>
      <c r="H532" s="43"/>
      <c r="I532" s="51">
        <f t="shared" si="13"/>
        <v>0</v>
      </c>
      <c r="J532" s="45"/>
      <c r="K532" s="44"/>
      <c r="S532" s="49"/>
    </row>
    <row r="533" spans="4:19">
      <c r="D533" s="45"/>
      <c r="E533" s="45"/>
      <c r="F533" s="45"/>
      <c r="G533" s="45"/>
      <c r="H533" s="43"/>
      <c r="I533" s="51">
        <f t="shared" si="13"/>
        <v>0</v>
      </c>
      <c r="J533" s="45"/>
      <c r="K533" s="44"/>
      <c r="S533" s="49"/>
    </row>
    <row r="534" spans="4:19">
      <c r="D534" s="45"/>
      <c r="E534" s="45"/>
      <c r="F534" s="45"/>
      <c r="G534" s="45"/>
      <c r="H534" s="43"/>
      <c r="I534" s="51">
        <f t="shared" si="13"/>
        <v>0</v>
      </c>
      <c r="J534" s="45"/>
      <c r="K534" s="44"/>
      <c r="S534" s="49"/>
    </row>
    <row r="535" spans="4:19">
      <c r="D535" s="45"/>
      <c r="E535" s="45"/>
      <c r="F535" s="45"/>
      <c r="G535" s="45"/>
      <c r="H535" s="43"/>
      <c r="I535" s="51">
        <f t="shared" si="13"/>
        <v>0</v>
      </c>
      <c r="J535" s="45"/>
      <c r="K535" s="44"/>
      <c r="S535" s="49"/>
    </row>
    <row r="536" spans="4:19">
      <c r="D536" s="45"/>
      <c r="E536" s="45"/>
      <c r="F536" s="45"/>
      <c r="G536" s="45"/>
      <c r="H536" s="43"/>
      <c r="I536" s="51">
        <f t="shared" si="13"/>
        <v>0</v>
      </c>
      <c r="J536" s="45"/>
      <c r="K536" s="44"/>
      <c r="S536" s="49"/>
    </row>
    <row r="537" spans="4:19">
      <c r="D537" s="45"/>
      <c r="E537" s="45"/>
      <c r="F537" s="45"/>
      <c r="G537" s="45"/>
      <c r="H537" s="43"/>
      <c r="I537" s="51">
        <f t="shared" si="13"/>
        <v>0</v>
      </c>
      <c r="J537" s="45"/>
      <c r="K537" s="44"/>
      <c r="S537" s="49"/>
    </row>
    <row r="538" spans="4:19">
      <c r="D538" s="45"/>
      <c r="E538" s="45"/>
      <c r="F538" s="45"/>
      <c r="G538" s="45"/>
      <c r="H538" s="43"/>
      <c r="I538" s="51">
        <f t="shared" si="13"/>
        <v>0</v>
      </c>
      <c r="J538" s="45"/>
      <c r="K538" s="44"/>
      <c r="S538" s="49"/>
    </row>
    <row r="539" spans="4:19">
      <c r="D539" s="45"/>
      <c r="E539" s="45"/>
      <c r="F539" s="45"/>
      <c r="G539" s="45"/>
      <c r="H539" s="43"/>
      <c r="I539" s="51">
        <f t="shared" si="13"/>
        <v>0</v>
      </c>
      <c r="J539" s="45"/>
      <c r="K539" s="44"/>
      <c r="S539" s="49"/>
    </row>
    <row r="540" spans="4:19">
      <c r="D540" s="45"/>
      <c r="E540" s="45"/>
      <c r="F540" s="45"/>
      <c r="G540" s="45"/>
      <c r="H540" s="43"/>
      <c r="I540" s="51">
        <f t="shared" si="13"/>
        <v>0</v>
      </c>
      <c r="J540" s="45"/>
      <c r="K540" s="44"/>
      <c r="S540" s="49"/>
    </row>
    <row r="541" spans="4:19">
      <c r="D541" s="45"/>
      <c r="E541" s="45"/>
      <c r="F541" s="45"/>
      <c r="G541" s="45"/>
      <c r="H541" s="43"/>
      <c r="I541" s="51">
        <f t="shared" si="13"/>
        <v>0</v>
      </c>
      <c r="J541" s="45"/>
      <c r="K541" s="44"/>
      <c r="S541" s="49"/>
    </row>
    <row r="542" spans="4:19">
      <c r="D542" s="45"/>
      <c r="E542" s="45"/>
      <c r="F542" s="45"/>
      <c r="G542" s="45"/>
      <c r="H542" s="43"/>
      <c r="I542" s="51">
        <f t="shared" si="13"/>
        <v>0</v>
      </c>
      <c r="J542" s="45"/>
      <c r="K542" s="44"/>
      <c r="S542" s="49"/>
    </row>
    <row r="543" spans="4:19">
      <c r="D543" s="45"/>
      <c r="E543" s="45"/>
      <c r="F543" s="45"/>
      <c r="G543" s="45"/>
      <c r="H543" s="43"/>
      <c r="I543" s="51">
        <f t="shared" si="13"/>
        <v>0</v>
      </c>
      <c r="J543" s="45"/>
      <c r="K543" s="44"/>
      <c r="S543" s="49"/>
    </row>
    <row r="544" spans="4:19">
      <c r="D544" s="45"/>
      <c r="E544" s="45"/>
      <c r="F544" s="45"/>
      <c r="G544" s="45"/>
      <c r="H544" s="43"/>
      <c r="I544" s="51">
        <f t="shared" si="13"/>
        <v>0</v>
      </c>
      <c r="J544" s="45"/>
      <c r="K544" s="44"/>
      <c r="S544" s="49"/>
    </row>
    <row r="545" spans="4:19">
      <c r="D545" s="45"/>
      <c r="E545" s="45"/>
      <c r="F545" s="45"/>
      <c r="G545" s="45"/>
      <c r="H545" s="43"/>
      <c r="I545" s="51">
        <f t="shared" si="13"/>
        <v>0</v>
      </c>
      <c r="J545" s="45"/>
      <c r="K545" s="44"/>
      <c r="S545" s="49"/>
    </row>
    <row r="546" spans="4:19">
      <c r="D546" s="45"/>
      <c r="E546" s="45"/>
      <c r="F546" s="45"/>
      <c r="G546" s="45"/>
      <c r="H546" s="43"/>
      <c r="I546" s="51">
        <f t="shared" si="13"/>
        <v>0</v>
      </c>
      <c r="J546" s="45"/>
      <c r="K546" s="44"/>
      <c r="S546" s="49"/>
    </row>
    <row r="547" spans="4:19">
      <c r="D547" s="45"/>
      <c r="E547" s="45"/>
      <c r="F547" s="45"/>
      <c r="G547" s="45"/>
      <c r="H547" s="43"/>
      <c r="I547" s="51">
        <f t="shared" si="13"/>
        <v>0</v>
      </c>
      <c r="J547" s="45"/>
      <c r="K547" s="44"/>
      <c r="S547" s="49"/>
    </row>
    <row r="548" spans="4:19">
      <c r="D548" s="45"/>
      <c r="E548" s="45"/>
      <c r="F548" s="45"/>
      <c r="G548" s="45"/>
      <c r="H548" s="43"/>
      <c r="I548" s="51">
        <f t="shared" si="13"/>
        <v>0</v>
      </c>
      <c r="J548" s="45"/>
      <c r="K548" s="44"/>
      <c r="S548" s="49"/>
    </row>
    <row r="549" spans="4:19">
      <c r="D549" s="45"/>
      <c r="E549" s="45"/>
      <c r="F549" s="45"/>
      <c r="G549" s="45"/>
      <c r="H549" s="43"/>
      <c r="I549" s="51">
        <f t="shared" si="13"/>
        <v>0</v>
      </c>
      <c r="J549" s="45"/>
      <c r="K549" s="44"/>
      <c r="S549" s="49"/>
    </row>
    <row r="550" spans="4:19">
      <c r="D550" s="45"/>
      <c r="E550" s="45"/>
      <c r="F550" s="45"/>
      <c r="G550" s="45"/>
      <c r="H550" s="43"/>
      <c r="I550" s="51">
        <f t="shared" si="13"/>
        <v>0</v>
      </c>
      <c r="J550" s="45"/>
      <c r="K550" s="44"/>
      <c r="S550" s="49"/>
    </row>
    <row r="551" spans="4:19">
      <c r="D551" s="45"/>
      <c r="E551" s="45"/>
      <c r="F551" s="45"/>
      <c r="G551" s="45"/>
      <c r="H551" s="43"/>
      <c r="I551" s="51">
        <f t="shared" si="13"/>
        <v>0</v>
      </c>
      <c r="J551" s="45"/>
      <c r="K551" s="44"/>
      <c r="S551" s="49"/>
    </row>
    <row r="552" spans="4:19">
      <c r="D552" s="45"/>
      <c r="E552" s="45"/>
      <c r="F552" s="45"/>
      <c r="G552" s="45"/>
      <c r="H552" s="43"/>
      <c r="I552" s="51">
        <f t="shared" si="13"/>
        <v>0</v>
      </c>
      <c r="J552" s="45"/>
      <c r="K552" s="44"/>
      <c r="S552" s="49"/>
    </row>
    <row r="553" spans="4:19">
      <c r="D553" s="45"/>
      <c r="E553" s="45"/>
      <c r="F553" s="45"/>
      <c r="G553" s="45"/>
      <c r="H553" s="43"/>
      <c r="I553" s="51">
        <f t="shared" si="13"/>
        <v>0</v>
      </c>
      <c r="J553" s="45"/>
      <c r="K553" s="44"/>
      <c r="S553" s="49"/>
    </row>
    <row r="554" spans="4:19">
      <c r="D554" s="45"/>
      <c r="E554" s="45"/>
      <c r="F554" s="45"/>
      <c r="G554" s="45"/>
      <c r="H554" s="43"/>
      <c r="I554" s="51">
        <f t="shared" si="13"/>
        <v>0</v>
      </c>
      <c r="J554" s="45"/>
      <c r="K554" s="44"/>
      <c r="S554" s="49"/>
    </row>
    <row r="555" spans="4:19">
      <c r="D555" s="45"/>
      <c r="E555" s="45"/>
      <c r="F555" s="45"/>
      <c r="G555" s="45"/>
      <c r="H555" s="43"/>
      <c r="I555" s="51">
        <f t="shared" si="13"/>
        <v>0</v>
      </c>
      <c r="J555" s="45"/>
      <c r="K555" s="44"/>
      <c r="S555" s="49"/>
    </row>
    <row r="556" spans="4:19">
      <c r="D556" s="45"/>
      <c r="E556" s="45"/>
      <c r="F556" s="45"/>
      <c r="G556" s="45"/>
      <c r="H556" s="43"/>
      <c r="I556" s="51">
        <f t="shared" si="13"/>
        <v>0</v>
      </c>
      <c r="J556" s="45"/>
      <c r="K556" s="44"/>
      <c r="S556" s="49"/>
    </row>
    <row r="557" spans="4:19">
      <c r="D557" s="45"/>
      <c r="E557" s="45"/>
      <c r="F557" s="45"/>
      <c r="G557" s="45"/>
      <c r="H557" s="43"/>
      <c r="I557" s="51">
        <f t="shared" ref="I529:I592" si="14">H557/1000</f>
        <v>0</v>
      </c>
      <c r="J557" s="45"/>
      <c r="K557" s="44"/>
      <c r="S557" s="49"/>
    </row>
    <row r="558" spans="4:19">
      <c r="D558" s="45"/>
      <c r="E558" s="45"/>
      <c r="F558" s="45"/>
      <c r="G558" s="45"/>
      <c r="H558" s="43"/>
      <c r="I558" s="51">
        <f t="shared" si="14"/>
        <v>0</v>
      </c>
      <c r="J558" s="45"/>
      <c r="K558" s="44"/>
      <c r="S558" s="49"/>
    </row>
    <row r="559" spans="4:19">
      <c r="D559" s="45"/>
      <c r="E559" s="45"/>
      <c r="F559" s="45"/>
      <c r="G559" s="45"/>
      <c r="H559" s="43"/>
      <c r="I559" s="51">
        <f t="shared" si="14"/>
        <v>0</v>
      </c>
      <c r="J559" s="45"/>
      <c r="K559" s="44"/>
      <c r="S559" s="49"/>
    </row>
    <row r="560" spans="4:19">
      <c r="D560" s="45"/>
      <c r="E560" s="45"/>
      <c r="F560" s="45"/>
      <c r="G560" s="45"/>
      <c r="H560" s="43"/>
      <c r="I560" s="51">
        <f t="shared" si="14"/>
        <v>0</v>
      </c>
      <c r="J560" s="45"/>
      <c r="K560" s="44"/>
      <c r="S560" s="49"/>
    </row>
    <row r="561" spans="4:19">
      <c r="D561" s="45"/>
      <c r="E561" s="45"/>
      <c r="F561" s="45"/>
      <c r="G561" s="45"/>
      <c r="H561" s="43"/>
      <c r="I561" s="51">
        <f t="shared" si="14"/>
        <v>0</v>
      </c>
      <c r="J561" s="45"/>
      <c r="K561" s="44"/>
      <c r="S561" s="49"/>
    </row>
    <row r="562" spans="4:19">
      <c r="D562" s="45"/>
      <c r="E562" s="45"/>
      <c r="F562" s="45"/>
      <c r="G562" s="45"/>
      <c r="H562" s="43"/>
      <c r="I562" s="51">
        <f t="shared" si="14"/>
        <v>0</v>
      </c>
      <c r="J562" s="45"/>
      <c r="K562" s="44"/>
      <c r="S562" s="49"/>
    </row>
    <row r="563" spans="4:19">
      <c r="D563" s="45"/>
      <c r="E563" s="45"/>
      <c r="F563" s="45"/>
      <c r="G563" s="45"/>
      <c r="H563" s="43"/>
      <c r="I563" s="51">
        <f t="shared" si="14"/>
        <v>0</v>
      </c>
      <c r="J563" s="45"/>
      <c r="K563" s="44"/>
      <c r="S563" s="49"/>
    </row>
    <row r="564" spans="4:19">
      <c r="D564" s="45"/>
      <c r="E564" s="45"/>
      <c r="F564" s="45"/>
      <c r="G564" s="45"/>
      <c r="H564" s="43"/>
      <c r="I564" s="51">
        <f t="shared" si="14"/>
        <v>0</v>
      </c>
      <c r="J564" s="45"/>
      <c r="K564" s="44"/>
      <c r="S564" s="49"/>
    </row>
    <row r="565" spans="4:19">
      <c r="D565" s="45"/>
      <c r="E565" s="45"/>
      <c r="F565" s="45"/>
      <c r="G565" s="45"/>
      <c r="H565" s="43"/>
      <c r="I565" s="51">
        <f t="shared" si="14"/>
        <v>0</v>
      </c>
      <c r="J565" s="45"/>
      <c r="K565" s="44"/>
      <c r="S565" s="49"/>
    </row>
    <row r="566" spans="4:19">
      <c r="D566" s="45"/>
      <c r="E566" s="45"/>
      <c r="F566" s="45"/>
      <c r="G566" s="45"/>
      <c r="H566" s="43"/>
      <c r="I566" s="51">
        <f t="shared" si="14"/>
        <v>0</v>
      </c>
      <c r="J566" s="45"/>
      <c r="K566" s="44"/>
      <c r="S566" s="49"/>
    </row>
    <row r="567" spans="4:19">
      <c r="D567" s="45"/>
      <c r="E567" s="45"/>
      <c r="F567" s="45"/>
      <c r="G567" s="45"/>
      <c r="H567" s="43"/>
      <c r="I567" s="51">
        <f t="shared" si="14"/>
        <v>0</v>
      </c>
      <c r="J567" s="45"/>
      <c r="K567" s="44"/>
      <c r="S567" s="49"/>
    </row>
    <row r="568" spans="4:19">
      <c r="D568" s="45"/>
      <c r="E568" s="45"/>
      <c r="F568" s="45"/>
      <c r="G568" s="45"/>
      <c r="H568" s="43"/>
      <c r="I568" s="51">
        <f t="shared" si="14"/>
        <v>0</v>
      </c>
      <c r="J568" s="45"/>
      <c r="K568" s="44"/>
      <c r="S568" s="49"/>
    </row>
    <row r="569" spans="4:19">
      <c r="D569" s="45"/>
      <c r="E569" s="45"/>
      <c r="F569" s="45"/>
      <c r="G569" s="45"/>
      <c r="H569" s="43"/>
      <c r="I569" s="51">
        <f t="shared" si="14"/>
        <v>0</v>
      </c>
      <c r="J569" s="45"/>
      <c r="K569" s="44"/>
      <c r="S569" s="49"/>
    </row>
    <row r="570" spans="4:19">
      <c r="D570" s="45"/>
      <c r="E570" s="45"/>
      <c r="F570" s="45"/>
      <c r="G570" s="45"/>
      <c r="H570" s="43"/>
      <c r="I570" s="51">
        <f t="shared" si="14"/>
        <v>0</v>
      </c>
      <c r="J570" s="45"/>
      <c r="K570" s="44"/>
      <c r="S570" s="49"/>
    </row>
    <row r="571" spans="4:19">
      <c r="D571" s="45"/>
      <c r="E571" s="45"/>
      <c r="F571" s="45"/>
      <c r="G571" s="45"/>
      <c r="H571" s="43"/>
      <c r="I571" s="51">
        <f t="shared" si="14"/>
        <v>0</v>
      </c>
      <c r="J571" s="45"/>
      <c r="K571" s="44"/>
      <c r="S571" s="49"/>
    </row>
    <row r="572" spans="4:19">
      <c r="D572" s="45"/>
      <c r="E572" s="45"/>
      <c r="F572" s="45"/>
      <c r="G572" s="45"/>
      <c r="H572" s="43"/>
      <c r="I572" s="51">
        <f t="shared" si="14"/>
        <v>0</v>
      </c>
      <c r="J572" s="45"/>
      <c r="K572" s="44"/>
      <c r="S572" s="49"/>
    </row>
    <row r="573" spans="4:19">
      <c r="D573" s="45"/>
      <c r="E573" s="45"/>
      <c r="F573" s="45"/>
      <c r="G573" s="45"/>
      <c r="H573" s="43"/>
      <c r="I573" s="51">
        <f t="shared" si="14"/>
        <v>0</v>
      </c>
      <c r="J573" s="45"/>
      <c r="K573" s="44"/>
      <c r="S573" s="49"/>
    </row>
    <row r="574" spans="4:19">
      <c r="D574" s="45"/>
      <c r="E574" s="45"/>
      <c r="F574" s="45"/>
      <c r="G574" s="45"/>
      <c r="H574" s="43"/>
      <c r="I574" s="51">
        <f t="shared" si="14"/>
        <v>0</v>
      </c>
      <c r="J574" s="45"/>
      <c r="K574" s="44"/>
      <c r="S574" s="49"/>
    </row>
    <row r="575" spans="4:19">
      <c r="D575" s="45"/>
      <c r="E575" s="45"/>
      <c r="F575" s="45"/>
      <c r="G575" s="45"/>
      <c r="H575" s="43"/>
      <c r="I575" s="51">
        <f t="shared" si="14"/>
        <v>0</v>
      </c>
      <c r="J575" s="45"/>
      <c r="K575" s="44"/>
      <c r="S575" s="49"/>
    </row>
    <row r="576" spans="4:19">
      <c r="D576" s="45"/>
      <c r="E576" s="45"/>
      <c r="F576" s="45"/>
      <c r="G576" s="45"/>
      <c r="H576" s="43"/>
      <c r="I576" s="51">
        <f t="shared" si="14"/>
        <v>0</v>
      </c>
      <c r="J576" s="45"/>
      <c r="K576" s="44"/>
      <c r="S576" s="49"/>
    </row>
    <row r="577" spans="4:19">
      <c r="D577" s="45"/>
      <c r="E577" s="45"/>
      <c r="F577" s="45"/>
      <c r="G577" s="45"/>
      <c r="H577" s="43"/>
      <c r="I577" s="51">
        <f t="shared" si="14"/>
        <v>0</v>
      </c>
      <c r="J577" s="45"/>
      <c r="K577" s="44"/>
      <c r="S577" s="49"/>
    </row>
    <row r="578" spans="4:19">
      <c r="D578" s="45"/>
      <c r="E578" s="45"/>
      <c r="F578" s="45"/>
      <c r="G578" s="45"/>
      <c r="H578" s="43"/>
      <c r="I578" s="51">
        <f t="shared" si="14"/>
        <v>0</v>
      </c>
      <c r="J578" s="45"/>
      <c r="K578" s="44"/>
      <c r="S578" s="49"/>
    </row>
    <row r="579" spans="4:19">
      <c r="D579" s="45"/>
      <c r="E579" s="45"/>
      <c r="F579" s="45"/>
      <c r="G579" s="45"/>
      <c r="H579" s="43"/>
      <c r="I579" s="51">
        <f t="shared" si="14"/>
        <v>0</v>
      </c>
      <c r="J579" s="45"/>
      <c r="K579" s="44"/>
      <c r="S579" s="49"/>
    </row>
    <row r="580" spans="4:19">
      <c r="D580" s="45"/>
      <c r="E580" s="45"/>
      <c r="F580" s="45"/>
      <c r="G580" s="45"/>
      <c r="H580" s="43"/>
      <c r="I580" s="51">
        <f t="shared" si="14"/>
        <v>0</v>
      </c>
      <c r="J580" s="45"/>
      <c r="K580" s="44"/>
      <c r="S580" s="49"/>
    </row>
    <row r="581" spans="4:19">
      <c r="D581" s="45"/>
      <c r="E581" s="45"/>
      <c r="F581" s="45"/>
      <c r="G581" s="45"/>
      <c r="H581" s="43"/>
      <c r="I581" s="51">
        <f t="shared" si="14"/>
        <v>0</v>
      </c>
      <c r="J581" s="45"/>
      <c r="K581" s="44"/>
      <c r="S581" s="49"/>
    </row>
    <row r="582" spans="4:19">
      <c r="D582" s="45"/>
      <c r="E582" s="45"/>
      <c r="F582" s="45"/>
      <c r="G582" s="45"/>
      <c r="H582" s="43"/>
      <c r="I582" s="51">
        <f t="shared" si="14"/>
        <v>0</v>
      </c>
      <c r="J582" s="45"/>
      <c r="K582" s="44"/>
      <c r="S582" s="49"/>
    </row>
    <row r="583" spans="4:19">
      <c r="D583" s="45"/>
      <c r="E583" s="45"/>
      <c r="F583" s="45"/>
      <c r="G583" s="45"/>
      <c r="H583" s="43"/>
      <c r="I583" s="51">
        <f t="shared" si="14"/>
        <v>0</v>
      </c>
      <c r="J583" s="45"/>
      <c r="K583" s="44"/>
      <c r="S583" s="49"/>
    </row>
    <row r="584" spans="4:19">
      <c r="D584" s="45"/>
      <c r="E584" s="45"/>
      <c r="F584" s="45"/>
      <c r="G584" s="45"/>
      <c r="H584" s="43"/>
      <c r="I584" s="51">
        <f t="shared" si="14"/>
        <v>0</v>
      </c>
      <c r="J584" s="45"/>
      <c r="K584" s="44"/>
      <c r="S584" s="49"/>
    </row>
    <row r="585" spans="4:19">
      <c r="D585" s="45"/>
      <c r="E585" s="45"/>
      <c r="F585" s="45"/>
      <c r="G585" s="45"/>
      <c r="H585" s="43"/>
      <c r="I585" s="51">
        <f t="shared" si="14"/>
        <v>0</v>
      </c>
      <c r="J585" s="45"/>
      <c r="K585" s="44"/>
      <c r="S585" s="49"/>
    </row>
    <row r="586" spans="4:19">
      <c r="D586" s="45"/>
      <c r="E586" s="45"/>
      <c r="F586" s="45"/>
      <c r="G586" s="45"/>
      <c r="H586" s="43"/>
      <c r="I586" s="51">
        <f t="shared" si="14"/>
        <v>0</v>
      </c>
      <c r="J586" s="45"/>
      <c r="K586" s="44"/>
      <c r="S586" s="49"/>
    </row>
    <row r="587" spans="4:19">
      <c r="D587" s="45"/>
      <c r="E587" s="45"/>
      <c r="F587" s="45"/>
      <c r="G587" s="45"/>
      <c r="H587" s="43"/>
      <c r="I587" s="51">
        <f t="shared" si="14"/>
        <v>0</v>
      </c>
      <c r="J587" s="45"/>
      <c r="K587" s="44"/>
      <c r="S587" s="49"/>
    </row>
    <row r="588" spans="4:19">
      <c r="D588" s="45"/>
      <c r="E588" s="45"/>
      <c r="F588" s="45"/>
      <c r="G588" s="45"/>
      <c r="H588" s="43"/>
      <c r="I588" s="51">
        <f t="shared" si="14"/>
        <v>0</v>
      </c>
      <c r="J588" s="45"/>
      <c r="K588" s="44"/>
      <c r="S588" s="49"/>
    </row>
    <row r="589" spans="4:19">
      <c r="D589" s="45"/>
      <c r="E589" s="45"/>
      <c r="F589" s="45"/>
      <c r="G589" s="45"/>
      <c r="H589" s="43"/>
      <c r="I589" s="51">
        <f t="shared" si="14"/>
        <v>0</v>
      </c>
      <c r="J589" s="45"/>
      <c r="K589" s="44"/>
      <c r="S589" s="49"/>
    </row>
    <row r="590" spans="4:19">
      <c r="D590" s="45"/>
      <c r="E590" s="45"/>
      <c r="F590" s="45"/>
      <c r="G590" s="45"/>
      <c r="H590" s="43"/>
      <c r="I590" s="51">
        <f t="shared" si="14"/>
        <v>0</v>
      </c>
      <c r="J590" s="45"/>
      <c r="K590" s="44"/>
      <c r="S590" s="49"/>
    </row>
    <row r="591" spans="4:19">
      <c r="D591" s="45"/>
      <c r="E591" s="45"/>
      <c r="F591" s="45"/>
      <c r="G591" s="45"/>
      <c r="H591" s="43"/>
      <c r="I591" s="51">
        <f t="shared" si="14"/>
        <v>0</v>
      </c>
      <c r="J591" s="45"/>
      <c r="K591" s="44"/>
      <c r="S591" s="49"/>
    </row>
    <row r="592" spans="4:19">
      <c r="D592" s="45"/>
      <c r="E592" s="45"/>
      <c r="F592" s="45"/>
      <c r="G592" s="45"/>
      <c r="H592" s="43"/>
      <c r="I592" s="51">
        <f t="shared" si="14"/>
        <v>0</v>
      </c>
      <c r="J592" s="45"/>
      <c r="K592" s="44"/>
      <c r="S592" s="49"/>
    </row>
    <row r="593" spans="4:19">
      <c r="D593" s="45"/>
      <c r="E593" s="45"/>
      <c r="F593" s="45"/>
      <c r="G593" s="45"/>
      <c r="H593" s="43"/>
      <c r="I593" s="51">
        <f t="shared" ref="I593:I656" si="15">H593/1000</f>
        <v>0</v>
      </c>
      <c r="J593" s="45"/>
      <c r="K593" s="44"/>
      <c r="S593" s="49"/>
    </row>
    <row r="594" spans="4:19">
      <c r="D594" s="45"/>
      <c r="E594" s="45"/>
      <c r="F594" s="45"/>
      <c r="G594" s="45"/>
      <c r="H594" s="43"/>
      <c r="I594" s="51">
        <f t="shared" si="15"/>
        <v>0</v>
      </c>
      <c r="J594" s="45"/>
      <c r="K594" s="44"/>
      <c r="S594" s="49"/>
    </row>
    <row r="595" spans="4:19">
      <c r="D595" s="45"/>
      <c r="E595" s="45"/>
      <c r="F595" s="45"/>
      <c r="G595" s="45"/>
      <c r="H595" s="43"/>
      <c r="I595" s="51">
        <f t="shared" si="15"/>
        <v>0</v>
      </c>
      <c r="J595" s="45"/>
      <c r="K595" s="44"/>
      <c r="S595" s="49"/>
    </row>
    <row r="596" spans="4:19">
      <c r="D596" s="45"/>
      <c r="E596" s="45"/>
      <c r="F596" s="45"/>
      <c r="G596" s="45"/>
      <c r="H596" s="43"/>
      <c r="I596" s="51">
        <f t="shared" si="15"/>
        <v>0</v>
      </c>
      <c r="J596" s="45"/>
      <c r="K596" s="44"/>
      <c r="S596" s="49"/>
    </row>
    <row r="597" spans="4:19">
      <c r="D597" s="45"/>
      <c r="E597" s="45"/>
      <c r="F597" s="45"/>
      <c r="G597" s="45"/>
      <c r="H597" s="43"/>
      <c r="I597" s="51">
        <f t="shared" si="15"/>
        <v>0</v>
      </c>
      <c r="J597" s="45"/>
      <c r="K597" s="44"/>
      <c r="S597" s="49"/>
    </row>
    <row r="598" spans="4:19">
      <c r="D598" s="45"/>
      <c r="E598" s="45"/>
      <c r="F598" s="45"/>
      <c r="G598" s="45"/>
      <c r="H598" s="43"/>
      <c r="I598" s="51">
        <f t="shared" si="15"/>
        <v>0</v>
      </c>
      <c r="J598" s="45"/>
      <c r="K598" s="44"/>
      <c r="S598" s="49"/>
    </row>
    <row r="599" spans="4:19">
      <c r="D599" s="45"/>
      <c r="E599" s="45"/>
      <c r="F599" s="45"/>
      <c r="G599" s="45"/>
      <c r="H599" s="43"/>
      <c r="I599" s="51">
        <f t="shared" si="15"/>
        <v>0</v>
      </c>
      <c r="J599" s="45"/>
      <c r="K599" s="44"/>
      <c r="S599" s="49"/>
    </row>
    <row r="600" spans="4:19">
      <c r="D600" s="45"/>
      <c r="E600" s="45"/>
      <c r="F600" s="45"/>
      <c r="G600" s="45"/>
      <c r="H600" s="43"/>
      <c r="I600" s="51">
        <f t="shared" si="15"/>
        <v>0</v>
      </c>
      <c r="J600" s="45"/>
      <c r="K600" s="44"/>
      <c r="S600" s="49"/>
    </row>
    <row r="601" spans="4:19">
      <c r="D601" s="45"/>
      <c r="E601" s="45"/>
      <c r="F601" s="45"/>
      <c r="G601" s="45"/>
      <c r="H601" s="43"/>
      <c r="I601" s="51">
        <f t="shared" si="15"/>
        <v>0</v>
      </c>
      <c r="J601" s="45"/>
      <c r="K601" s="44"/>
      <c r="S601" s="49"/>
    </row>
    <row r="602" spans="4:19">
      <c r="D602" s="45"/>
      <c r="E602" s="45"/>
      <c r="F602" s="45"/>
      <c r="G602" s="45"/>
      <c r="H602" s="43"/>
      <c r="I602" s="51">
        <f t="shared" si="15"/>
        <v>0</v>
      </c>
      <c r="J602" s="45"/>
      <c r="K602" s="44"/>
      <c r="S602" s="49"/>
    </row>
    <row r="603" spans="4:19">
      <c r="D603" s="45"/>
      <c r="E603" s="45"/>
      <c r="F603" s="45"/>
      <c r="G603" s="45"/>
      <c r="H603" s="43"/>
      <c r="I603" s="51">
        <f t="shared" si="15"/>
        <v>0</v>
      </c>
      <c r="J603" s="45"/>
      <c r="K603" s="44"/>
      <c r="S603" s="49"/>
    </row>
    <row r="604" spans="4:19">
      <c r="D604" s="45"/>
      <c r="E604" s="45"/>
      <c r="F604" s="45"/>
      <c r="G604" s="45"/>
      <c r="H604" s="43"/>
      <c r="I604" s="51">
        <f t="shared" si="15"/>
        <v>0</v>
      </c>
      <c r="J604" s="45"/>
      <c r="K604" s="44"/>
      <c r="S604" s="49"/>
    </row>
    <row r="605" spans="4:19">
      <c r="D605" s="45"/>
      <c r="E605" s="45"/>
      <c r="F605" s="45"/>
      <c r="G605" s="45"/>
      <c r="H605" s="43"/>
      <c r="I605" s="51">
        <f t="shared" si="15"/>
        <v>0</v>
      </c>
      <c r="J605" s="45"/>
      <c r="K605" s="44"/>
      <c r="S605" s="49"/>
    </row>
    <row r="606" spans="4:19">
      <c r="D606" s="45"/>
      <c r="E606" s="45"/>
      <c r="F606" s="45"/>
      <c r="G606" s="45"/>
      <c r="H606" s="43"/>
      <c r="I606" s="51">
        <f t="shared" si="15"/>
        <v>0</v>
      </c>
      <c r="J606" s="45"/>
      <c r="K606" s="44"/>
      <c r="S606" s="49"/>
    </row>
    <row r="607" spans="4:19">
      <c r="D607" s="45"/>
      <c r="E607" s="45"/>
      <c r="F607" s="45"/>
      <c r="G607" s="45"/>
      <c r="H607" s="43"/>
      <c r="I607" s="51">
        <f t="shared" si="15"/>
        <v>0</v>
      </c>
      <c r="J607" s="45"/>
      <c r="K607" s="44"/>
      <c r="S607" s="49"/>
    </row>
    <row r="608" spans="4:19">
      <c r="D608" s="45"/>
      <c r="E608" s="45"/>
      <c r="F608" s="45"/>
      <c r="G608" s="45"/>
      <c r="H608" s="43"/>
      <c r="I608" s="51">
        <f t="shared" si="15"/>
        <v>0</v>
      </c>
      <c r="J608" s="45"/>
      <c r="K608" s="44"/>
      <c r="S608" s="49"/>
    </row>
    <row r="609" spans="4:19">
      <c r="D609" s="45"/>
      <c r="E609" s="45"/>
      <c r="F609" s="45"/>
      <c r="G609" s="45"/>
      <c r="H609" s="43"/>
      <c r="I609" s="51">
        <f t="shared" si="15"/>
        <v>0</v>
      </c>
      <c r="J609" s="45"/>
      <c r="K609" s="44"/>
      <c r="S609" s="49"/>
    </row>
    <row r="610" spans="4:19">
      <c r="D610" s="45"/>
      <c r="E610" s="45"/>
      <c r="F610" s="45"/>
      <c r="G610" s="45"/>
      <c r="H610" s="43"/>
      <c r="I610" s="51">
        <f t="shared" si="15"/>
        <v>0</v>
      </c>
      <c r="J610" s="45"/>
      <c r="K610" s="44"/>
      <c r="S610" s="49"/>
    </row>
    <row r="611" spans="4:19">
      <c r="D611" s="45"/>
      <c r="E611" s="45"/>
      <c r="F611" s="45"/>
      <c r="G611" s="45"/>
      <c r="H611" s="43"/>
      <c r="I611" s="51">
        <f t="shared" si="15"/>
        <v>0</v>
      </c>
      <c r="J611" s="45"/>
      <c r="K611" s="44"/>
      <c r="S611" s="49"/>
    </row>
    <row r="612" spans="4:19">
      <c r="D612" s="45"/>
      <c r="E612" s="45"/>
      <c r="F612" s="45"/>
      <c r="G612" s="45"/>
      <c r="H612" s="43"/>
      <c r="I612" s="51">
        <f t="shared" si="15"/>
        <v>0</v>
      </c>
      <c r="J612" s="45"/>
      <c r="K612" s="44"/>
      <c r="S612" s="49"/>
    </row>
    <row r="613" spans="4:19">
      <c r="D613" s="45"/>
      <c r="E613" s="45"/>
      <c r="F613" s="45"/>
      <c r="G613" s="45"/>
      <c r="H613" s="43"/>
      <c r="I613" s="51">
        <f t="shared" si="15"/>
        <v>0</v>
      </c>
      <c r="J613" s="45"/>
      <c r="K613" s="44"/>
      <c r="S613" s="49"/>
    </row>
    <row r="614" spans="4:19">
      <c r="D614" s="45"/>
      <c r="E614" s="45"/>
      <c r="F614" s="45"/>
      <c r="G614" s="45"/>
      <c r="H614" s="43"/>
      <c r="I614" s="51">
        <f t="shared" si="15"/>
        <v>0</v>
      </c>
      <c r="J614" s="45"/>
      <c r="K614" s="44"/>
      <c r="S614" s="49"/>
    </row>
    <row r="615" spans="4:19">
      <c r="D615" s="45"/>
      <c r="E615" s="45"/>
      <c r="F615" s="45"/>
      <c r="G615" s="45"/>
      <c r="H615" s="43"/>
      <c r="I615" s="51">
        <f t="shared" si="15"/>
        <v>0</v>
      </c>
      <c r="J615" s="45"/>
      <c r="K615" s="44"/>
      <c r="S615" s="49"/>
    </row>
    <row r="616" spans="4:19">
      <c r="D616" s="45"/>
      <c r="E616" s="45"/>
      <c r="F616" s="45"/>
      <c r="G616" s="45"/>
      <c r="H616" s="43"/>
      <c r="I616" s="51">
        <f t="shared" si="15"/>
        <v>0</v>
      </c>
      <c r="J616" s="45"/>
      <c r="K616" s="44"/>
      <c r="S616" s="49"/>
    </row>
    <row r="617" spans="4:19">
      <c r="D617" s="45"/>
      <c r="E617" s="45"/>
      <c r="F617" s="45"/>
      <c r="G617" s="45"/>
      <c r="H617" s="43"/>
      <c r="I617" s="51">
        <f t="shared" si="15"/>
        <v>0</v>
      </c>
      <c r="J617" s="45"/>
      <c r="K617" s="44"/>
      <c r="S617" s="49"/>
    </row>
    <row r="618" spans="4:19">
      <c r="D618" s="45"/>
      <c r="E618" s="45"/>
      <c r="F618" s="45"/>
      <c r="G618" s="45"/>
      <c r="H618" s="43"/>
      <c r="I618" s="51">
        <f t="shared" si="15"/>
        <v>0</v>
      </c>
      <c r="J618" s="45"/>
      <c r="K618" s="44"/>
      <c r="S618" s="49"/>
    </row>
    <row r="619" spans="4:19">
      <c r="D619" s="45"/>
      <c r="E619" s="45"/>
      <c r="F619" s="45"/>
      <c r="G619" s="45"/>
      <c r="H619" s="43"/>
      <c r="I619" s="51">
        <f t="shared" si="15"/>
        <v>0</v>
      </c>
      <c r="J619" s="45"/>
      <c r="K619" s="44"/>
      <c r="S619" s="49"/>
    </row>
    <row r="620" spans="4:19">
      <c r="D620" s="45"/>
      <c r="E620" s="45"/>
      <c r="F620" s="45"/>
      <c r="G620" s="45"/>
      <c r="H620" s="43"/>
      <c r="I620" s="51">
        <f t="shared" si="15"/>
        <v>0</v>
      </c>
      <c r="J620" s="45"/>
      <c r="K620" s="44"/>
      <c r="S620" s="49"/>
    </row>
    <row r="621" spans="4:19">
      <c r="D621" s="45"/>
      <c r="E621" s="45"/>
      <c r="F621" s="45"/>
      <c r="G621" s="45"/>
      <c r="H621" s="43"/>
      <c r="I621" s="51">
        <f t="shared" si="15"/>
        <v>0</v>
      </c>
      <c r="J621" s="45"/>
      <c r="K621" s="44"/>
      <c r="S621" s="49"/>
    </row>
    <row r="622" spans="4:19">
      <c r="D622" s="45"/>
      <c r="E622" s="45"/>
      <c r="F622" s="45"/>
      <c r="G622" s="45"/>
      <c r="H622" s="43"/>
      <c r="I622" s="51">
        <f t="shared" si="15"/>
        <v>0</v>
      </c>
      <c r="J622" s="45"/>
      <c r="K622" s="44"/>
      <c r="S622" s="49"/>
    </row>
    <row r="623" spans="4:19">
      <c r="D623" s="45"/>
      <c r="E623" s="45"/>
      <c r="F623" s="45"/>
      <c r="G623" s="45"/>
      <c r="H623" s="43"/>
      <c r="I623" s="51">
        <f t="shared" si="15"/>
        <v>0</v>
      </c>
      <c r="J623" s="45"/>
      <c r="K623" s="44"/>
      <c r="S623" s="49"/>
    </row>
    <row r="624" spans="4:19">
      <c r="D624" s="45"/>
      <c r="E624" s="45"/>
      <c r="F624" s="45"/>
      <c r="G624" s="45"/>
      <c r="H624" s="43"/>
      <c r="I624" s="51">
        <f t="shared" si="15"/>
        <v>0</v>
      </c>
      <c r="J624" s="45"/>
      <c r="K624" s="44"/>
      <c r="S624" s="49"/>
    </row>
    <row r="625" spans="4:19">
      <c r="D625" s="45"/>
      <c r="E625" s="45"/>
      <c r="F625" s="45"/>
      <c r="G625" s="45"/>
      <c r="H625" s="43"/>
      <c r="I625" s="51">
        <f t="shared" si="15"/>
        <v>0</v>
      </c>
      <c r="J625" s="45"/>
      <c r="K625" s="44"/>
      <c r="S625" s="49"/>
    </row>
    <row r="626" spans="4:19">
      <c r="D626" s="45"/>
      <c r="E626" s="45"/>
      <c r="F626" s="45"/>
      <c r="G626" s="45"/>
      <c r="H626" s="43"/>
      <c r="I626" s="51">
        <f t="shared" si="15"/>
        <v>0</v>
      </c>
      <c r="J626" s="45"/>
      <c r="K626" s="44"/>
      <c r="S626" s="49"/>
    </row>
    <row r="627" spans="4:19">
      <c r="D627" s="45"/>
      <c r="E627" s="45"/>
      <c r="F627" s="45"/>
      <c r="G627" s="45"/>
      <c r="H627" s="43"/>
      <c r="I627" s="51">
        <f t="shared" si="15"/>
        <v>0</v>
      </c>
      <c r="J627" s="45"/>
      <c r="K627" s="44"/>
      <c r="S627" s="49"/>
    </row>
    <row r="628" spans="4:19">
      <c r="D628" s="45"/>
      <c r="E628" s="45"/>
      <c r="F628" s="45"/>
      <c r="G628" s="45"/>
      <c r="H628" s="43"/>
      <c r="I628" s="51">
        <f t="shared" si="15"/>
        <v>0</v>
      </c>
      <c r="J628" s="45"/>
      <c r="K628" s="44"/>
      <c r="S628" s="49"/>
    </row>
    <row r="629" spans="4:19">
      <c r="D629" s="45"/>
      <c r="E629" s="45"/>
      <c r="F629" s="45"/>
      <c r="G629" s="45"/>
      <c r="H629" s="43"/>
      <c r="I629" s="51">
        <f t="shared" si="15"/>
        <v>0</v>
      </c>
      <c r="J629" s="45"/>
      <c r="K629" s="44"/>
      <c r="S629" s="49"/>
    </row>
    <row r="630" spans="4:19">
      <c r="D630" s="45"/>
      <c r="E630" s="45"/>
      <c r="F630" s="45"/>
      <c r="G630" s="45"/>
      <c r="H630" s="43"/>
      <c r="I630" s="51">
        <f t="shared" si="15"/>
        <v>0</v>
      </c>
      <c r="J630" s="45"/>
      <c r="K630" s="44"/>
      <c r="S630" s="49"/>
    </row>
    <row r="631" spans="4:19">
      <c r="D631" s="45"/>
      <c r="E631" s="45"/>
      <c r="F631" s="45"/>
      <c r="G631" s="45"/>
      <c r="H631" s="43"/>
      <c r="I631" s="51">
        <f t="shared" si="15"/>
        <v>0</v>
      </c>
      <c r="J631" s="45"/>
      <c r="K631" s="44"/>
      <c r="S631" s="49"/>
    </row>
    <row r="632" spans="4:19">
      <c r="D632" s="45"/>
      <c r="E632" s="45"/>
      <c r="F632" s="45"/>
      <c r="G632" s="45"/>
      <c r="H632" s="43"/>
      <c r="I632" s="51">
        <f t="shared" si="15"/>
        <v>0</v>
      </c>
      <c r="J632" s="45"/>
      <c r="K632" s="44"/>
      <c r="S632" s="49"/>
    </row>
    <row r="633" spans="4:19">
      <c r="D633" s="45"/>
      <c r="E633" s="45"/>
      <c r="F633" s="45"/>
      <c r="G633" s="45"/>
      <c r="H633" s="43"/>
      <c r="I633" s="51">
        <f t="shared" si="15"/>
        <v>0</v>
      </c>
      <c r="J633" s="45"/>
      <c r="K633" s="44"/>
      <c r="S633" s="49"/>
    </row>
    <row r="634" spans="4:19">
      <c r="D634" s="45"/>
      <c r="E634" s="45"/>
      <c r="F634" s="45"/>
      <c r="G634" s="45"/>
      <c r="H634" s="43"/>
      <c r="I634" s="51">
        <f t="shared" si="15"/>
        <v>0</v>
      </c>
      <c r="J634" s="45"/>
      <c r="K634" s="44"/>
      <c r="S634" s="49"/>
    </row>
    <row r="635" spans="4:19">
      <c r="D635" s="45"/>
      <c r="E635" s="45"/>
      <c r="F635" s="45"/>
      <c r="G635" s="45"/>
      <c r="H635" s="43"/>
      <c r="I635" s="51">
        <f t="shared" si="15"/>
        <v>0</v>
      </c>
      <c r="J635" s="45"/>
      <c r="K635" s="44"/>
      <c r="S635" s="49"/>
    </row>
    <row r="636" spans="4:19">
      <c r="D636" s="45"/>
      <c r="E636" s="45"/>
      <c r="F636" s="45"/>
      <c r="G636" s="45"/>
      <c r="H636" s="43"/>
      <c r="I636" s="51">
        <f t="shared" si="15"/>
        <v>0</v>
      </c>
      <c r="J636" s="45"/>
      <c r="K636" s="44"/>
      <c r="S636" s="49"/>
    </row>
    <row r="637" spans="4:19">
      <c r="D637" s="45"/>
      <c r="E637" s="45"/>
      <c r="F637" s="45"/>
      <c r="G637" s="45"/>
      <c r="H637" s="43"/>
      <c r="I637" s="51">
        <f t="shared" si="15"/>
        <v>0</v>
      </c>
      <c r="J637" s="45"/>
      <c r="K637" s="44"/>
      <c r="S637" s="49"/>
    </row>
    <row r="638" spans="4:19">
      <c r="D638" s="45"/>
      <c r="E638" s="45"/>
      <c r="F638" s="45"/>
      <c r="G638" s="45"/>
      <c r="H638" s="43"/>
      <c r="I638" s="51">
        <f t="shared" si="15"/>
        <v>0</v>
      </c>
      <c r="J638" s="45"/>
      <c r="K638" s="44"/>
      <c r="S638" s="49"/>
    </row>
    <row r="639" spans="4:19">
      <c r="D639" s="45"/>
      <c r="E639" s="45"/>
      <c r="F639" s="45"/>
      <c r="G639" s="45"/>
      <c r="H639" s="43"/>
      <c r="I639" s="51">
        <f t="shared" si="15"/>
        <v>0</v>
      </c>
      <c r="J639" s="45"/>
      <c r="K639" s="44"/>
      <c r="S639" s="49"/>
    </row>
    <row r="640" spans="4:19">
      <c r="D640" s="45"/>
      <c r="E640" s="45"/>
      <c r="F640" s="45"/>
      <c r="G640" s="45"/>
      <c r="H640" s="43"/>
      <c r="I640" s="51">
        <f t="shared" si="15"/>
        <v>0</v>
      </c>
      <c r="J640" s="45"/>
      <c r="K640" s="44"/>
      <c r="S640" s="49"/>
    </row>
    <row r="641" spans="4:19">
      <c r="D641" s="45"/>
      <c r="E641" s="45"/>
      <c r="F641" s="45"/>
      <c r="G641" s="45"/>
      <c r="H641" s="43"/>
      <c r="I641" s="51">
        <f t="shared" si="15"/>
        <v>0</v>
      </c>
      <c r="J641" s="45"/>
      <c r="K641" s="44"/>
      <c r="S641" s="49"/>
    </row>
    <row r="642" spans="4:19">
      <c r="D642" s="45"/>
      <c r="E642" s="45"/>
      <c r="F642" s="45"/>
      <c r="G642" s="45"/>
      <c r="H642" s="43"/>
      <c r="I642" s="51">
        <f t="shared" si="15"/>
        <v>0</v>
      </c>
      <c r="J642" s="45"/>
      <c r="K642" s="44"/>
      <c r="S642" s="49"/>
    </row>
    <row r="643" spans="4:19">
      <c r="D643" s="45"/>
      <c r="E643" s="45"/>
      <c r="F643" s="45"/>
      <c r="G643" s="45"/>
      <c r="H643" s="43"/>
      <c r="I643" s="51">
        <f t="shared" si="15"/>
        <v>0</v>
      </c>
      <c r="J643" s="45"/>
      <c r="K643" s="44"/>
      <c r="S643" s="49"/>
    </row>
    <row r="644" spans="4:19">
      <c r="D644" s="45"/>
      <c r="E644" s="45"/>
      <c r="F644" s="45"/>
      <c r="G644" s="45"/>
      <c r="H644" s="43"/>
      <c r="I644" s="51">
        <f t="shared" si="15"/>
        <v>0</v>
      </c>
      <c r="J644" s="45"/>
      <c r="K644" s="44"/>
      <c r="S644" s="49"/>
    </row>
    <row r="645" spans="4:19">
      <c r="D645" s="45"/>
      <c r="E645" s="45"/>
      <c r="F645" s="45"/>
      <c r="G645" s="45"/>
      <c r="H645" s="43"/>
      <c r="I645" s="51">
        <f t="shared" si="15"/>
        <v>0</v>
      </c>
      <c r="J645" s="45"/>
      <c r="K645" s="44"/>
      <c r="S645" s="49"/>
    </row>
    <row r="646" spans="4:19">
      <c r="D646" s="45"/>
      <c r="E646" s="45"/>
      <c r="F646" s="45"/>
      <c r="G646" s="45"/>
      <c r="H646" s="43"/>
      <c r="I646" s="51">
        <f t="shared" si="15"/>
        <v>0</v>
      </c>
      <c r="J646" s="45"/>
      <c r="K646" s="44"/>
      <c r="S646" s="49"/>
    </row>
    <row r="647" spans="4:19">
      <c r="D647" s="45"/>
      <c r="E647" s="45"/>
      <c r="F647" s="45"/>
      <c r="G647" s="45"/>
      <c r="H647" s="43"/>
      <c r="I647" s="51">
        <f t="shared" si="15"/>
        <v>0</v>
      </c>
      <c r="J647" s="45"/>
      <c r="K647" s="44"/>
      <c r="S647" s="49"/>
    </row>
    <row r="648" spans="4:19">
      <c r="D648" s="45"/>
      <c r="E648" s="45"/>
      <c r="F648" s="45"/>
      <c r="G648" s="45"/>
      <c r="H648" s="43"/>
      <c r="I648" s="51">
        <f t="shared" si="15"/>
        <v>0</v>
      </c>
      <c r="J648" s="45"/>
      <c r="K648" s="44"/>
      <c r="S648" s="49"/>
    </row>
    <row r="649" spans="4:19">
      <c r="D649" s="45"/>
      <c r="E649" s="45"/>
      <c r="F649" s="45"/>
      <c r="G649" s="45"/>
      <c r="H649" s="43"/>
      <c r="I649" s="51">
        <f t="shared" si="15"/>
        <v>0</v>
      </c>
      <c r="J649" s="45"/>
      <c r="K649" s="44"/>
      <c r="S649" s="49"/>
    </row>
    <row r="650" spans="4:19">
      <c r="D650" s="45"/>
      <c r="E650" s="45"/>
      <c r="F650" s="45"/>
      <c r="G650" s="45"/>
      <c r="H650" s="43"/>
      <c r="I650" s="51">
        <f t="shared" si="15"/>
        <v>0</v>
      </c>
      <c r="J650" s="45"/>
      <c r="K650" s="44"/>
      <c r="S650" s="49"/>
    </row>
    <row r="651" spans="4:19">
      <c r="D651" s="45"/>
      <c r="E651" s="45"/>
      <c r="F651" s="45"/>
      <c r="G651" s="45"/>
      <c r="H651" s="43"/>
      <c r="I651" s="51">
        <f t="shared" si="15"/>
        <v>0</v>
      </c>
      <c r="J651" s="45"/>
      <c r="K651" s="44"/>
      <c r="S651" s="49"/>
    </row>
    <row r="652" spans="4:19">
      <c r="D652" s="45"/>
      <c r="E652" s="45"/>
      <c r="F652" s="45"/>
      <c r="G652" s="45"/>
      <c r="H652" s="43"/>
      <c r="I652" s="51">
        <f t="shared" si="15"/>
        <v>0</v>
      </c>
      <c r="J652" s="45"/>
      <c r="K652" s="44"/>
      <c r="S652" s="49"/>
    </row>
    <row r="653" spans="4:19">
      <c r="D653" s="45"/>
      <c r="E653" s="45"/>
      <c r="F653" s="45"/>
      <c r="G653" s="45"/>
      <c r="H653" s="43"/>
      <c r="I653" s="51">
        <f t="shared" si="15"/>
        <v>0</v>
      </c>
      <c r="J653" s="45"/>
      <c r="K653" s="44"/>
      <c r="S653" s="49"/>
    </row>
    <row r="654" spans="4:19">
      <c r="D654" s="45"/>
      <c r="E654" s="45"/>
      <c r="F654" s="45"/>
      <c r="G654" s="45"/>
      <c r="H654" s="43"/>
      <c r="I654" s="51">
        <f t="shared" si="15"/>
        <v>0</v>
      </c>
      <c r="J654" s="45"/>
      <c r="K654" s="44"/>
      <c r="S654" s="49"/>
    </row>
    <row r="655" spans="4:19">
      <c r="D655" s="45"/>
      <c r="E655" s="45"/>
      <c r="F655" s="45"/>
      <c r="G655" s="45"/>
      <c r="H655" s="43"/>
      <c r="I655" s="51">
        <f t="shared" si="15"/>
        <v>0</v>
      </c>
      <c r="J655" s="45"/>
      <c r="K655" s="44"/>
      <c r="S655" s="49"/>
    </row>
    <row r="656" spans="4:19">
      <c r="D656" s="45"/>
      <c r="E656" s="45"/>
      <c r="F656" s="45"/>
      <c r="G656" s="45"/>
      <c r="H656" s="43"/>
      <c r="I656" s="51">
        <f t="shared" si="15"/>
        <v>0</v>
      </c>
      <c r="J656" s="45"/>
      <c r="K656" s="44"/>
      <c r="S656" s="49"/>
    </row>
    <row r="657" spans="4:19">
      <c r="D657" s="45"/>
      <c r="E657" s="45"/>
      <c r="F657" s="45"/>
      <c r="G657" s="45"/>
      <c r="H657" s="43"/>
      <c r="I657" s="51">
        <f t="shared" ref="I657:I720" si="16">H657/1000</f>
        <v>0</v>
      </c>
      <c r="J657" s="45"/>
      <c r="K657" s="44"/>
      <c r="S657" s="49"/>
    </row>
    <row r="658" spans="4:19">
      <c r="D658" s="45"/>
      <c r="E658" s="45"/>
      <c r="F658" s="45"/>
      <c r="G658" s="45"/>
      <c r="H658" s="43"/>
      <c r="I658" s="51">
        <f t="shared" si="16"/>
        <v>0</v>
      </c>
      <c r="J658" s="45"/>
      <c r="K658" s="44"/>
      <c r="S658" s="49"/>
    </row>
    <row r="659" spans="4:19">
      <c r="D659" s="45"/>
      <c r="E659" s="45"/>
      <c r="F659" s="45"/>
      <c r="G659" s="45"/>
      <c r="H659" s="43"/>
      <c r="I659" s="51">
        <f t="shared" si="16"/>
        <v>0</v>
      </c>
      <c r="J659" s="45"/>
      <c r="K659" s="44"/>
      <c r="S659" s="49"/>
    </row>
    <row r="660" spans="4:19">
      <c r="D660" s="45"/>
      <c r="E660" s="45"/>
      <c r="F660" s="45"/>
      <c r="G660" s="45"/>
      <c r="H660" s="43"/>
      <c r="I660" s="51">
        <f t="shared" si="16"/>
        <v>0</v>
      </c>
      <c r="J660" s="45"/>
      <c r="K660" s="44"/>
      <c r="S660" s="49"/>
    </row>
    <row r="661" spans="4:19">
      <c r="D661" s="45"/>
      <c r="E661" s="45"/>
      <c r="F661" s="45"/>
      <c r="G661" s="45"/>
      <c r="H661" s="43"/>
      <c r="I661" s="51">
        <f t="shared" si="16"/>
        <v>0</v>
      </c>
      <c r="J661" s="45"/>
      <c r="K661" s="44"/>
      <c r="S661" s="49"/>
    </row>
    <row r="662" spans="4:19">
      <c r="D662" s="45"/>
      <c r="E662" s="45"/>
      <c r="F662" s="45"/>
      <c r="G662" s="45"/>
      <c r="H662" s="43"/>
      <c r="I662" s="51">
        <f t="shared" si="16"/>
        <v>0</v>
      </c>
      <c r="J662" s="45"/>
      <c r="K662" s="44"/>
      <c r="S662" s="49"/>
    </row>
    <row r="663" spans="4:19">
      <c r="D663" s="45"/>
      <c r="E663" s="45"/>
      <c r="F663" s="45"/>
      <c r="G663" s="45"/>
      <c r="H663" s="43"/>
      <c r="I663" s="51">
        <f t="shared" si="16"/>
        <v>0</v>
      </c>
      <c r="J663" s="45"/>
      <c r="K663" s="44"/>
      <c r="S663" s="49"/>
    </row>
    <row r="664" spans="4:19">
      <c r="D664" s="45"/>
      <c r="E664" s="45"/>
      <c r="F664" s="45"/>
      <c r="G664" s="45"/>
      <c r="H664" s="43"/>
      <c r="I664" s="51">
        <f t="shared" si="16"/>
        <v>0</v>
      </c>
      <c r="J664" s="45"/>
      <c r="K664" s="44"/>
      <c r="S664" s="49"/>
    </row>
    <row r="665" spans="4:19">
      <c r="D665" s="45"/>
      <c r="E665" s="45"/>
      <c r="F665" s="45"/>
      <c r="G665" s="45"/>
      <c r="H665" s="43"/>
      <c r="I665" s="51">
        <f t="shared" si="16"/>
        <v>0</v>
      </c>
      <c r="J665" s="45"/>
      <c r="K665" s="44"/>
      <c r="S665" s="49"/>
    </row>
    <row r="666" spans="4:19">
      <c r="D666" s="45"/>
      <c r="E666" s="45"/>
      <c r="F666" s="45"/>
      <c r="G666" s="45"/>
      <c r="H666" s="43"/>
      <c r="I666" s="51">
        <f t="shared" si="16"/>
        <v>0</v>
      </c>
      <c r="J666" s="45"/>
      <c r="K666" s="44"/>
      <c r="S666" s="49"/>
    </row>
    <row r="667" spans="4:19">
      <c r="D667" s="45"/>
      <c r="E667" s="45"/>
      <c r="F667" s="45"/>
      <c r="G667" s="45"/>
      <c r="H667" s="43"/>
      <c r="I667" s="51">
        <f t="shared" si="16"/>
        <v>0</v>
      </c>
      <c r="J667" s="45"/>
      <c r="K667" s="44"/>
      <c r="S667" s="49"/>
    </row>
    <row r="668" spans="4:19">
      <c r="D668" s="45"/>
      <c r="E668" s="45"/>
      <c r="F668" s="45"/>
      <c r="G668" s="45"/>
      <c r="H668" s="43"/>
      <c r="I668" s="51">
        <f t="shared" si="16"/>
        <v>0</v>
      </c>
      <c r="J668" s="45"/>
      <c r="K668" s="44"/>
      <c r="S668" s="49"/>
    </row>
    <row r="669" spans="4:19">
      <c r="D669" s="45"/>
      <c r="E669" s="45"/>
      <c r="F669" s="45"/>
      <c r="G669" s="45"/>
      <c r="H669" s="43"/>
      <c r="I669" s="51">
        <f t="shared" si="16"/>
        <v>0</v>
      </c>
      <c r="J669" s="45"/>
      <c r="K669" s="44"/>
      <c r="S669" s="49"/>
    </row>
    <row r="670" spans="4:19">
      <c r="D670" s="45"/>
      <c r="E670" s="45"/>
      <c r="F670" s="45"/>
      <c r="G670" s="45"/>
      <c r="H670" s="43"/>
      <c r="I670" s="51">
        <f t="shared" si="16"/>
        <v>0</v>
      </c>
      <c r="J670" s="45"/>
      <c r="K670" s="44"/>
      <c r="S670" s="49"/>
    </row>
    <row r="671" spans="4:19">
      <c r="D671" s="45"/>
      <c r="E671" s="45"/>
      <c r="F671" s="45"/>
      <c r="G671" s="45"/>
      <c r="H671" s="43"/>
      <c r="I671" s="51">
        <f t="shared" si="16"/>
        <v>0</v>
      </c>
      <c r="J671" s="45"/>
      <c r="K671" s="44"/>
      <c r="S671" s="49"/>
    </row>
    <row r="672" spans="4:19">
      <c r="D672" s="45"/>
      <c r="E672" s="45"/>
      <c r="F672" s="45"/>
      <c r="G672" s="45"/>
      <c r="H672" s="43"/>
      <c r="I672" s="51">
        <f t="shared" si="16"/>
        <v>0</v>
      </c>
      <c r="J672" s="45"/>
      <c r="K672" s="44"/>
      <c r="S672" s="49"/>
    </row>
    <row r="673" spans="4:19">
      <c r="D673" s="45"/>
      <c r="E673" s="45"/>
      <c r="F673" s="45"/>
      <c r="G673" s="45"/>
      <c r="H673" s="43"/>
      <c r="I673" s="51">
        <f t="shared" si="16"/>
        <v>0</v>
      </c>
      <c r="J673" s="45"/>
      <c r="K673" s="44"/>
      <c r="S673" s="49"/>
    </row>
    <row r="674" spans="4:19">
      <c r="D674" s="45"/>
      <c r="E674" s="45"/>
      <c r="F674" s="45"/>
      <c r="G674" s="45"/>
      <c r="H674" s="43"/>
      <c r="I674" s="51">
        <f t="shared" si="16"/>
        <v>0</v>
      </c>
      <c r="J674" s="45"/>
      <c r="K674" s="44"/>
      <c r="S674" s="49"/>
    </row>
    <row r="675" spans="4:19">
      <c r="D675" s="45"/>
      <c r="E675" s="45"/>
      <c r="F675" s="45"/>
      <c r="G675" s="45"/>
      <c r="H675" s="43"/>
      <c r="I675" s="51">
        <f t="shared" si="16"/>
        <v>0</v>
      </c>
      <c r="J675" s="45"/>
      <c r="K675" s="44"/>
      <c r="S675" s="49"/>
    </row>
    <row r="676" spans="4:19">
      <c r="D676" s="45"/>
      <c r="E676" s="45"/>
      <c r="F676" s="45"/>
      <c r="G676" s="45"/>
      <c r="H676" s="43"/>
      <c r="I676" s="51">
        <f t="shared" si="16"/>
        <v>0</v>
      </c>
      <c r="J676" s="45"/>
      <c r="K676" s="44"/>
      <c r="S676" s="49"/>
    </row>
    <row r="677" spans="4:19">
      <c r="D677" s="45"/>
      <c r="E677" s="45"/>
      <c r="F677" s="45"/>
      <c r="G677" s="45"/>
      <c r="H677" s="43"/>
      <c r="I677" s="51">
        <f t="shared" si="16"/>
        <v>0</v>
      </c>
      <c r="J677" s="45"/>
      <c r="K677" s="44"/>
      <c r="S677" s="49"/>
    </row>
    <row r="678" spans="4:19">
      <c r="D678" s="45"/>
      <c r="E678" s="45"/>
      <c r="F678" s="45"/>
      <c r="G678" s="45"/>
      <c r="H678" s="43"/>
      <c r="I678" s="51">
        <f t="shared" si="16"/>
        <v>0</v>
      </c>
      <c r="J678" s="45"/>
      <c r="K678" s="44"/>
      <c r="S678" s="49"/>
    </row>
    <row r="679" spans="4:19">
      <c r="D679" s="45"/>
      <c r="E679" s="45"/>
      <c r="F679" s="45"/>
      <c r="G679" s="45"/>
      <c r="H679" s="43"/>
      <c r="I679" s="51">
        <f t="shared" si="16"/>
        <v>0</v>
      </c>
      <c r="J679" s="45"/>
      <c r="K679" s="44"/>
      <c r="S679" s="49"/>
    </row>
    <row r="680" spans="4:19">
      <c r="D680" s="45"/>
      <c r="E680" s="45"/>
      <c r="F680" s="45"/>
      <c r="G680" s="45"/>
      <c r="H680" s="43"/>
      <c r="I680" s="51">
        <f t="shared" si="16"/>
        <v>0</v>
      </c>
      <c r="J680" s="45"/>
      <c r="K680" s="44"/>
      <c r="S680" s="49"/>
    </row>
    <row r="681" spans="4:19">
      <c r="D681" s="45"/>
      <c r="E681" s="45"/>
      <c r="F681" s="45"/>
      <c r="G681" s="45"/>
      <c r="H681" s="43"/>
      <c r="I681" s="51">
        <f t="shared" si="16"/>
        <v>0</v>
      </c>
      <c r="J681" s="45"/>
      <c r="K681" s="44"/>
      <c r="S681" s="49"/>
    </row>
    <row r="682" spans="4:19">
      <c r="D682" s="45"/>
      <c r="E682" s="45"/>
      <c r="F682" s="45"/>
      <c r="G682" s="45"/>
      <c r="H682" s="43"/>
      <c r="I682" s="51">
        <f t="shared" si="16"/>
        <v>0</v>
      </c>
      <c r="J682" s="45"/>
      <c r="K682" s="44"/>
      <c r="S682" s="49"/>
    </row>
    <row r="683" spans="4:19">
      <c r="D683" s="45"/>
      <c r="E683" s="45"/>
      <c r="F683" s="45"/>
      <c r="G683" s="45"/>
      <c r="H683" s="43"/>
      <c r="I683" s="51">
        <f t="shared" si="16"/>
        <v>0</v>
      </c>
      <c r="J683" s="45"/>
      <c r="K683" s="44"/>
      <c r="S683" s="49"/>
    </row>
    <row r="684" spans="4:19">
      <c r="D684" s="45"/>
      <c r="E684" s="45"/>
      <c r="F684" s="45"/>
      <c r="G684" s="45"/>
      <c r="H684" s="43"/>
      <c r="I684" s="51">
        <f t="shared" si="16"/>
        <v>0</v>
      </c>
      <c r="J684" s="45"/>
      <c r="K684" s="44"/>
      <c r="S684" s="49"/>
    </row>
    <row r="685" spans="4:19">
      <c r="D685" s="45"/>
      <c r="E685" s="45"/>
      <c r="F685" s="45"/>
      <c r="G685" s="45"/>
      <c r="H685" s="43"/>
      <c r="I685" s="51">
        <f t="shared" si="16"/>
        <v>0</v>
      </c>
      <c r="J685" s="45"/>
      <c r="K685" s="44"/>
      <c r="S685" s="49"/>
    </row>
    <row r="686" spans="4:19">
      <c r="D686" s="45"/>
      <c r="E686" s="45"/>
      <c r="F686" s="45"/>
      <c r="G686" s="45"/>
      <c r="H686" s="43"/>
      <c r="I686" s="51">
        <f t="shared" si="16"/>
        <v>0</v>
      </c>
      <c r="J686" s="45"/>
      <c r="K686" s="44"/>
      <c r="S686" s="49"/>
    </row>
    <row r="687" spans="4:19">
      <c r="D687" s="45"/>
      <c r="E687" s="45"/>
      <c r="F687" s="45"/>
      <c r="G687" s="45"/>
      <c r="H687" s="43"/>
      <c r="I687" s="51">
        <f t="shared" si="16"/>
        <v>0</v>
      </c>
      <c r="J687" s="45"/>
      <c r="K687" s="44"/>
      <c r="S687" s="49"/>
    </row>
    <row r="688" spans="4:19">
      <c r="D688" s="45"/>
      <c r="E688" s="45"/>
      <c r="F688" s="45"/>
      <c r="G688" s="45"/>
      <c r="H688" s="43"/>
      <c r="I688" s="51">
        <f t="shared" si="16"/>
        <v>0</v>
      </c>
      <c r="J688" s="45"/>
      <c r="K688" s="44"/>
      <c r="S688" s="49"/>
    </row>
    <row r="689" spans="4:19">
      <c r="D689" s="45"/>
      <c r="E689" s="45"/>
      <c r="F689" s="45"/>
      <c r="G689" s="45"/>
      <c r="H689" s="43"/>
      <c r="I689" s="51">
        <f t="shared" si="16"/>
        <v>0</v>
      </c>
      <c r="J689" s="45"/>
      <c r="K689" s="44"/>
      <c r="S689" s="49"/>
    </row>
    <row r="690" spans="4:19">
      <c r="D690" s="45"/>
      <c r="E690" s="45"/>
      <c r="F690" s="45"/>
      <c r="G690" s="45"/>
      <c r="H690" s="43"/>
      <c r="I690" s="51">
        <f t="shared" si="16"/>
        <v>0</v>
      </c>
      <c r="J690" s="45"/>
      <c r="K690" s="44"/>
      <c r="S690" s="49"/>
    </row>
    <row r="691" spans="4:19">
      <c r="D691" s="45"/>
      <c r="E691" s="45"/>
      <c r="F691" s="45"/>
      <c r="G691" s="45"/>
      <c r="H691" s="43"/>
      <c r="I691" s="51">
        <f t="shared" si="16"/>
        <v>0</v>
      </c>
      <c r="J691" s="45"/>
      <c r="K691" s="44"/>
      <c r="S691" s="49"/>
    </row>
    <row r="692" spans="4:19">
      <c r="D692" s="45"/>
      <c r="E692" s="45"/>
      <c r="F692" s="45"/>
      <c r="G692" s="45"/>
      <c r="H692" s="43"/>
      <c r="I692" s="51">
        <f t="shared" si="16"/>
        <v>0</v>
      </c>
      <c r="J692" s="45"/>
      <c r="K692" s="44"/>
      <c r="S692" s="49"/>
    </row>
    <row r="693" spans="4:19">
      <c r="D693" s="45"/>
      <c r="E693" s="45"/>
      <c r="F693" s="45"/>
      <c r="G693" s="45"/>
      <c r="H693" s="43"/>
      <c r="I693" s="51">
        <f t="shared" si="16"/>
        <v>0</v>
      </c>
      <c r="J693" s="45"/>
      <c r="K693" s="44"/>
      <c r="S693" s="49"/>
    </row>
    <row r="694" spans="4:19">
      <c r="D694" s="45"/>
      <c r="E694" s="45"/>
      <c r="F694" s="45"/>
      <c r="G694" s="45"/>
      <c r="H694" s="43"/>
      <c r="I694" s="51">
        <f t="shared" si="16"/>
        <v>0</v>
      </c>
      <c r="J694" s="45"/>
      <c r="K694" s="44"/>
      <c r="S694" s="49"/>
    </row>
    <row r="695" spans="4:19">
      <c r="D695" s="45"/>
      <c r="E695" s="45"/>
      <c r="F695" s="45"/>
      <c r="G695" s="45"/>
      <c r="H695" s="43"/>
      <c r="I695" s="51">
        <f t="shared" si="16"/>
        <v>0</v>
      </c>
      <c r="J695" s="45"/>
      <c r="K695" s="44"/>
      <c r="S695" s="49"/>
    </row>
    <row r="696" spans="4:19">
      <c r="D696" s="45"/>
      <c r="E696" s="45"/>
      <c r="F696" s="45"/>
      <c r="G696" s="45"/>
      <c r="H696" s="43"/>
      <c r="I696" s="51">
        <f t="shared" si="16"/>
        <v>0</v>
      </c>
      <c r="J696" s="45"/>
      <c r="K696" s="44"/>
      <c r="S696" s="49"/>
    </row>
    <row r="697" spans="4:19">
      <c r="D697" s="45"/>
      <c r="E697" s="45"/>
      <c r="F697" s="45"/>
      <c r="G697" s="45"/>
      <c r="H697" s="43"/>
      <c r="I697" s="51">
        <f t="shared" si="16"/>
        <v>0</v>
      </c>
      <c r="J697" s="45"/>
      <c r="K697" s="44"/>
      <c r="S697" s="49"/>
    </row>
    <row r="698" spans="4:19">
      <c r="D698" s="45"/>
      <c r="E698" s="45"/>
      <c r="F698" s="45"/>
      <c r="G698" s="45"/>
      <c r="H698" s="43"/>
      <c r="I698" s="51">
        <f t="shared" si="16"/>
        <v>0</v>
      </c>
      <c r="J698" s="45"/>
      <c r="K698" s="44"/>
      <c r="S698" s="49"/>
    </row>
    <row r="699" spans="4:19">
      <c r="D699" s="45"/>
      <c r="E699" s="45"/>
      <c r="F699" s="45"/>
      <c r="G699" s="45"/>
      <c r="H699" s="43"/>
      <c r="I699" s="51">
        <f t="shared" si="16"/>
        <v>0</v>
      </c>
      <c r="J699" s="45"/>
      <c r="K699" s="44"/>
      <c r="S699" s="49"/>
    </row>
    <row r="700" spans="4:19">
      <c r="D700" s="45"/>
      <c r="E700" s="45"/>
      <c r="F700" s="45"/>
      <c r="G700" s="45"/>
      <c r="H700" s="43"/>
      <c r="I700" s="51">
        <f t="shared" si="16"/>
        <v>0</v>
      </c>
      <c r="J700" s="45"/>
      <c r="K700" s="44"/>
      <c r="S700" s="49"/>
    </row>
    <row r="701" spans="4:19">
      <c r="D701" s="45"/>
      <c r="E701" s="45"/>
      <c r="F701" s="45"/>
      <c r="G701" s="45"/>
      <c r="H701" s="43"/>
      <c r="I701" s="51">
        <f t="shared" si="16"/>
        <v>0</v>
      </c>
      <c r="J701" s="45"/>
      <c r="K701" s="44"/>
      <c r="S701" s="49"/>
    </row>
    <row r="702" spans="4:19">
      <c r="D702" s="45"/>
      <c r="E702" s="45"/>
      <c r="F702" s="45"/>
      <c r="G702" s="45"/>
      <c r="H702" s="43"/>
      <c r="I702" s="51">
        <f t="shared" si="16"/>
        <v>0</v>
      </c>
      <c r="J702" s="45"/>
      <c r="K702" s="44"/>
      <c r="S702" s="49"/>
    </row>
    <row r="703" spans="4:19">
      <c r="D703" s="45"/>
      <c r="E703" s="45"/>
      <c r="F703" s="45"/>
      <c r="G703" s="45"/>
      <c r="H703" s="43"/>
      <c r="I703" s="51">
        <f t="shared" si="16"/>
        <v>0</v>
      </c>
      <c r="J703" s="45"/>
      <c r="K703" s="44"/>
      <c r="S703" s="49"/>
    </row>
    <row r="704" spans="4:19">
      <c r="D704" s="45"/>
      <c r="E704" s="45"/>
      <c r="F704" s="45"/>
      <c r="G704" s="45"/>
      <c r="H704" s="43"/>
      <c r="I704" s="51">
        <f t="shared" si="16"/>
        <v>0</v>
      </c>
      <c r="J704" s="45"/>
      <c r="K704" s="44"/>
      <c r="S704" s="49"/>
    </row>
    <row r="705" spans="4:19">
      <c r="D705" s="45"/>
      <c r="E705" s="45"/>
      <c r="F705" s="45"/>
      <c r="G705" s="45"/>
      <c r="H705" s="43"/>
      <c r="I705" s="51">
        <f t="shared" si="16"/>
        <v>0</v>
      </c>
      <c r="J705" s="45"/>
      <c r="K705" s="44"/>
      <c r="S705" s="49"/>
    </row>
    <row r="706" spans="4:19">
      <c r="D706" s="45"/>
      <c r="E706" s="45"/>
      <c r="F706" s="45"/>
      <c r="G706" s="45"/>
      <c r="H706" s="43"/>
      <c r="I706" s="51">
        <f t="shared" si="16"/>
        <v>0</v>
      </c>
      <c r="J706" s="45"/>
      <c r="K706" s="44"/>
      <c r="S706" s="49"/>
    </row>
    <row r="707" spans="4:19">
      <c r="D707" s="45"/>
      <c r="E707" s="45"/>
      <c r="F707" s="45"/>
      <c r="G707" s="45"/>
      <c r="H707" s="43"/>
      <c r="I707" s="51">
        <f t="shared" si="16"/>
        <v>0</v>
      </c>
      <c r="J707" s="45"/>
      <c r="K707" s="44"/>
      <c r="S707" s="49"/>
    </row>
    <row r="708" spans="4:19">
      <c r="D708" s="45"/>
      <c r="E708" s="45"/>
      <c r="F708" s="45"/>
      <c r="G708" s="45"/>
      <c r="H708" s="43"/>
      <c r="I708" s="51">
        <f t="shared" si="16"/>
        <v>0</v>
      </c>
      <c r="J708" s="45"/>
      <c r="K708" s="44"/>
      <c r="S708" s="49"/>
    </row>
    <row r="709" spans="4:19">
      <c r="D709" s="45"/>
      <c r="E709" s="45"/>
      <c r="F709" s="45"/>
      <c r="G709" s="45"/>
      <c r="H709" s="43"/>
      <c r="I709" s="51">
        <f t="shared" si="16"/>
        <v>0</v>
      </c>
      <c r="J709" s="45"/>
      <c r="K709" s="44"/>
      <c r="S709" s="49"/>
    </row>
    <row r="710" spans="4:19">
      <c r="D710" s="45"/>
      <c r="E710" s="45"/>
      <c r="F710" s="45"/>
      <c r="G710" s="45"/>
      <c r="H710" s="43"/>
      <c r="I710" s="51">
        <f t="shared" si="16"/>
        <v>0</v>
      </c>
      <c r="J710" s="45"/>
      <c r="K710" s="44"/>
      <c r="S710" s="49"/>
    </row>
    <row r="711" spans="4:19">
      <c r="D711" s="45"/>
      <c r="E711" s="45"/>
      <c r="F711" s="45"/>
      <c r="G711" s="45"/>
      <c r="H711" s="43"/>
      <c r="I711" s="51">
        <f t="shared" si="16"/>
        <v>0</v>
      </c>
      <c r="J711" s="45"/>
      <c r="K711" s="44"/>
      <c r="S711" s="49"/>
    </row>
    <row r="712" spans="4:19">
      <c r="D712" s="45"/>
      <c r="E712" s="45"/>
      <c r="F712" s="45"/>
      <c r="G712" s="45"/>
      <c r="H712" s="43"/>
      <c r="I712" s="51">
        <f t="shared" si="16"/>
        <v>0</v>
      </c>
      <c r="J712" s="45"/>
      <c r="K712" s="44"/>
      <c r="S712" s="49"/>
    </row>
    <row r="713" spans="4:19">
      <c r="D713" s="45"/>
      <c r="E713" s="45"/>
      <c r="F713" s="45"/>
      <c r="G713" s="45"/>
      <c r="H713" s="43"/>
      <c r="I713" s="51">
        <f t="shared" si="16"/>
        <v>0</v>
      </c>
      <c r="J713" s="45"/>
      <c r="K713" s="44"/>
      <c r="S713" s="49"/>
    </row>
    <row r="714" spans="4:19">
      <c r="D714" s="45"/>
      <c r="E714" s="45"/>
      <c r="F714" s="45"/>
      <c r="G714" s="45"/>
      <c r="H714" s="43"/>
      <c r="I714" s="51">
        <f t="shared" si="16"/>
        <v>0</v>
      </c>
      <c r="J714" s="45"/>
      <c r="K714" s="44"/>
      <c r="S714" s="49"/>
    </row>
    <row r="715" spans="4:19">
      <c r="D715" s="45"/>
      <c r="E715" s="45"/>
      <c r="F715" s="45"/>
      <c r="G715" s="45"/>
      <c r="H715" s="43"/>
      <c r="I715" s="51">
        <f t="shared" si="16"/>
        <v>0</v>
      </c>
      <c r="J715" s="45"/>
      <c r="K715" s="44"/>
      <c r="S715" s="49"/>
    </row>
    <row r="716" spans="4:19">
      <c r="D716" s="45"/>
      <c r="E716" s="45"/>
      <c r="F716" s="45"/>
      <c r="G716" s="45"/>
      <c r="H716" s="43"/>
      <c r="I716" s="51">
        <f t="shared" si="16"/>
        <v>0</v>
      </c>
      <c r="J716" s="45"/>
      <c r="K716" s="44"/>
      <c r="S716" s="49"/>
    </row>
    <row r="717" spans="4:19">
      <c r="D717" s="45"/>
      <c r="E717" s="45"/>
      <c r="F717" s="45"/>
      <c r="G717" s="45"/>
      <c r="H717" s="43"/>
      <c r="I717" s="51">
        <f t="shared" si="16"/>
        <v>0</v>
      </c>
      <c r="J717" s="45"/>
      <c r="K717" s="44"/>
      <c r="S717" s="49"/>
    </row>
    <row r="718" spans="4:19">
      <c r="D718" s="45"/>
      <c r="E718" s="45"/>
      <c r="F718" s="45"/>
      <c r="G718" s="45"/>
      <c r="H718" s="43"/>
      <c r="I718" s="51">
        <f t="shared" si="16"/>
        <v>0</v>
      </c>
      <c r="J718" s="45"/>
      <c r="K718" s="44"/>
      <c r="S718" s="49"/>
    </row>
    <row r="719" spans="4:19">
      <c r="D719" s="45"/>
      <c r="E719" s="45"/>
      <c r="F719" s="45"/>
      <c r="G719" s="45"/>
      <c r="H719" s="43"/>
      <c r="I719" s="51">
        <f t="shared" si="16"/>
        <v>0</v>
      </c>
      <c r="J719" s="45"/>
      <c r="K719" s="44"/>
      <c r="S719" s="49"/>
    </row>
    <row r="720" spans="4:19">
      <c r="D720" s="45"/>
      <c r="E720" s="45"/>
      <c r="F720" s="45"/>
      <c r="G720" s="45"/>
      <c r="H720" s="43"/>
      <c r="I720" s="51">
        <f t="shared" si="16"/>
        <v>0</v>
      </c>
      <c r="J720" s="45"/>
      <c r="K720" s="44"/>
      <c r="S720" s="49"/>
    </row>
    <row r="721" spans="4:19">
      <c r="D721" s="45"/>
      <c r="E721" s="45"/>
      <c r="F721" s="45"/>
      <c r="G721" s="45"/>
      <c r="H721" s="43"/>
      <c r="I721" s="51">
        <f t="shared" ref="I721:I784" si="17">H721/1000</f>
        <v>0</v>
      </c>
      <c r="J721" s="45"/>
      <c r="K721" s="44"/>
      <c r="S721" s="49"/>
    </row>
    <row r="722" spans="4:19">
      <c r="D722" s="45"/>
      <c r="E722" s="45"/>
      <c r="F722" s="45"/>
      <c r="G722" s="45"/>
      <c r="H722" s="43"/>
      <c r="I722" s="51">
        <f t="shared" si="17"/>
        <v>0</v>
      </c>
      <c r="J722" s="45"/>
      <c r="K722" s="44"/>
      <c r="S722" s="49"/>
    </row>
    <row r="723" spans="4:19">
      <c r="D723" s="45"/>
      <c r="E723" s="45"/>
      <c r="F723" s="45"/>
      <c r="G723" s="45"/>
      <c r="H723" s="43"/>
      <c r="I723" s="51">
        <f t="shared" si="17"/>
        <v>0</v>
      </c>
      <c r="J723" s="45"/>
      <c r="K723" s="44"/>
      <c r="S723" s="49"/>
    </row>
    <row r="724" spans="4:19">
      <c r="D724" s="45"/>
      <c r="E724" s="45"/>
      <c r="F724" s="45"/>
      <c r="G724" s="45"/>
      <c r="H724" s="43"/>
      <c r="I724" s="51">
        <f t="shared" si="17"/>
        <v>0</v>
      </c>
      <c r="J724" s="45"/>
      <c r="K724" s="44"/>
      <c r="S724" s="49"/>
    </row>
    <row r="725" spans="4:19">
      <c r="D725" s="45"/>
      <c r="E725" s="45"/>
      <c r="F725" s="45"/>
      <c r="G725" s="45"/>
      <c r="H725" s="43"/>
      <c r="I725" s="51">
        <f t="shared" si="17"/>
        <v>0</v>
      </c>
      <c r="J725" s="45"/>
      <c r="K725" s="44"/>
      <c r="S725" s="49"/>
    </row>
    <row r="726" spans="4:19">
      <c r="D726" s="45"/>
      <c r="E726" s="45"/>
      <c r="F726" s="45"/>
      <c r="G726" s="45"/>
      <c r="H726" s="43"/>
      <c r="I726" s="51">
        <f t="shared" si="17"/>
        <v>0</v>
      </c>
      <c r="J726" s="45"/>
      <c r="K726" s="44"/>
      <c r="S726" s="49"/>
    </row>
    <row r="727" spans="4:19">
      <c r="D727" s="45"/>
      <c r="E727" s="45"/>
      <c r="F727" s="45"/>
      <c r="G727" s="45"/>
      <c r="H727" s="43"/>
      <c r="I727" s="51">
        <f t="shared" si="17"/>
        <v>0</v>
      </c>
      <c r="J727" s="45"/>
      <c r="K727" s="44"/>
      <c r="S727" s="49"/>
    </row>
    <row r="728" spans="4:19">
      <c r="D728" s="45"/>
      <c r="E728" s="45"/>
      <c r="F728" s="45"/>
      <c r="G728" s="45"/>
      <c r="H728" s="43"/>
      <c r="I728" s="51">
        <f t="shared" si="17"/>
        <v>0</v>
      </c>
      <c r="J728" s="45"/>
      <c r="K728" s="44"/>
      <c r="S728" s="49"/>
    </row>
    <row r="729" spans="4:19">
      <c r="D729" s="45"/>
      <c r="E729" s="45"/>
      <c r="F729" s="45"/>
      <c r="G729" s="45"/>
      <c r="H729" s="43"/>
      <c r="I729" s="51">
        <f t="shared" si="17"/>
        <v>0</v>
      </c>
      <c r="J729" s="45"/>
      <c r="K729" s="44"/>
      <c r="S729" s="49"/>
    </row>
    <row r="730" spans="4:19">
      <c r="D730" s="45"/>
      <c r="E730" s="45"/>
      <c r="F730" s="45"/>
      <c r="G730" s="45"/>
      <c r="H730" s="43"/>
      <c r="I730" s="51">
        <f t="shared" si="17"/>
        <v>0</v>
      </c>
      <c r="J730" s="45"/>
      <c r="K730" s="44"/>
      <c r="S730" s="49"/>
    </row>
    <row r="731" spans="4:19">
      <c r="D731" s="45"/>
      <c r="E731" s="45"/>
      <c r="F731" s="45"/>
      <c r="G731" s="45"/>
      <c r="H731" s="43"/>
      <c r="I731" s="51">
        <f t="shared" si="17"/>
        <v>0</v>
      </c>
      <c r="J731" s="45"/>
      <c r="K731" s="44"/>
      <c r="S731" s="49"/>
    </row>
    <row r="732" spans="4:19">
      <c r="D732" s="45"/>
      <c r="E732" s="45"/>
      <c r="F732" s="45"/>
      <c r="G732" s="45"/>
      <c r="H732" s="43"/>
      <c r="I732" s="51">
        <f t="shared" si="17"/>
        <v>0</v>
      </c>
      <c r="J732" s="45"/>
      <c r="K732" s="44"/>
      <c r="S732" s="49"/>
    </row>
    <row r="733" spans="4:19">
      <c r="D733" s="45"/>
      <c r="E733" s="45"/>
      <c r="F733" s="45"/>
      <c r="G733" s="45"/>
      <c r="H733" s="43"/>
      <c r="I733" s="51">
        <f t="shared" si="17"/>
        <v>0</v>
      </c>
      <c r="J733" s="45"/>
      <c r="K733" s="44"/>
      <c r="S733" s="49"/>
    </row>
    <row r="734" spans="4:19">
      <c r="D734" s="45"/>
      <c r="E734" s="45"/>
      <c r="F734" s="45"/>
      <c r="G734" s="45"/>
      <c r="H734" s="43"/>
      <c r="I734" s="51">
        <f t="shared" si="17"/>
        <v>0</v>
      </c>
      <c r="J734" s="45"/>
      <c r="K734" s="44"/>
      <c r="S734" s="49"/>
    </row>
    <row r="735" spans="4:19">
      <c r="D735" s="45"/>
      <c r="E735" s="45"/>
      <c r="F735" s="45"/>
      <c r="G735" s="45"/>
      <c r="H735" s="43"/>
      <c r="I735" s="51">
        <f t="shared" si="17"/>
        <v>0</v>
      </c>
      <c r="J735" s="45"/>
      <c r="K735" s="44"/>
      <c r="S735" s="49"/>
    </row>
    <row r="736" spans="4:19">
      <c r="D736" s="45"/>
      <c r="E736" s="45"/>
      <c r="F736" s="45"/>
      <c r="G736" s="45"/>
      <c r="H736" s="43"/>
      <c r="I736" s="51">
        <f t="shared" si="17"/>
        <v>0</v>
      </c>
      <c r="J736" s="45"/>
      <c r="K736" s="44"/>
      <c r="S736" s="49"/>
    </row>
    <row r="737" spans="4:19">
      <c r="D737" s="45"/>
      <c r="E737" s="45"/>
      <c r="F737" s="45"/>
      <c r="G737" s="45"/>
      <c r="H737" s="43"/>
      <c r="I737" s="51">
        <f t="shared" si="17"/>
        <v>0</v>
      </c>
      <c r="J737" s="45"/>
      <c r="K737" s="44"/>
      <c r="S737" s="49"/>
    </row>
    <row r="738" spans="4:19">
      <c r="D738" s="45"/>
      <c r="E738" s="45"/>
      <c r="F738" s="45"/>
      <c r="G738" s="45"/>
      <c r="H738" s="43"/>
      <c r="I738" s="51">
        <f t="shared" si="17"/>
        <v>0</v>
      </c>
      <c r="J738" s="45"/>
      <c r="K738" s="44"/>
      <c r="S738" s="49"/>
    </row>
    <row r="739" spans="4:19">
      <c r="D739" s="45"/>
      <c r="E739" s="45"/>
      <c r="F739" s="45"/>
      <c r="G739" s="45"/>
      <c r="H739" s="43"/>
      <c r="I739" s="51">
        <f t="shared" si="17"/>
        <v>0</v>
      </c>
      <c r="J739" s="45"/>
      <c r="K739" s="44"/>
      <c r="S739" s="49"/>
    </row>
    <row r="740" spans="4:19">
      <c r="D740" s="45"/>
      <c r="E740" s="45"/>
      <c r="F740" s="45"/>
      <c r="G740" s="45"/>
      <c r="H740" s="43"/>
      <c r="I740" s="51">
        <f t="shared" si="17"/>
        <v>0</v>
      </c>
      <c r="J740" s="45"/>
      <c r="K740" s="44"/>
      <c r="S740" s="49"/>
    </row>
    <row r="741" spans="4:19">
      <c r="D741" s="45"/>
      <c r="E741" s="45"/>
      <c r="F741" s="45"/>
      <c r="G741" s="45"/>
      <c r="H741" s="43"/>
      <c r="I741" s="51">
        <f t="shared" si="17"/>
        <v>0</v>
      </c>
      <c r="J741" s="45"/>
      <c r="K741" s="44"/>
      <c r="S741" s="49"/>
    </row>
    <row r="742" spans="4:19">
      <c r="D742" s="45"/>
      <c r="E742" s="45"/>
      <c r="F742" s="45"/>
      <c r="G742" s="45"/>
      <c r="H742" s="43"/>
      <c r="I742" s="51">
        <f t="shared" si="17"/>
        <v>0</v>
      </c>
      <c r="J742" s="45"/>
      <c r="K742" s="44"/>
      <c r="S742" s="49"/>
    </row>
    <row r="743" spans="4:19">
      <c r="D743" s="45"/>
      <c r="E743" s="45"/>
      <c r="F743" s="45"/>
      <c r="G743" s="45"/>
      <c r="H743" s="43"/>
      <c r="I743" s="51">
        <f t="shared" si="17"/>
        <v>0</v>
      </c>
      <c r="J743" s="45"/>
      <c r="K743" s="44"/>
      <c r="S743" s="49"/>
    </row>
    <row r="744" spans="4:19">
      <c r="D744" s="45"/>
      <c r="E744" s="45"/>
      <c r="F744" s="45"/>
      <c r="G744" s="45"/>
      <c r="H744" s="43"/>
      <c r="I744" s="51">
        <f t="shared" si="17"/>
        <v>0</v>
      </c>
      <c r="J744" s="45"/>
      <c r="K744" s="44"/>
      <c r="S744" s="49"/>
    </row>
    <row r="745" spans="4:19">
      <c r="D745" s="45"/>
      <c r="E745" s="45"/>
      <c r="F745" s="45"/>
      <c r="G745" s="45"/>
      <c r="H745" s="43"/>
      <c r="I745" s="51">
        <f t="shared" si="17"/>
        <v>0</v>
      </c>
      <c r="J745" s="45"/>
      <c r="K745" s="44"/>
      <c r="S745" s="49"/>
    </row>
    <row r="746" spans="4:19">
      <c r="D746" s="45"/>
      <c r="E746" s="45"/>
      <c r="F746" s="45"/>
      <c r="G746" s="45"/>
      <c r="H746" s="43"/>
      <c r="I746" s="51">
        <f t="shared" si="17"/>
        <v>0</v>
      </c>
      <c r="J746" s="45"/>
      <c r="K746" s="44"/>
      <c r="S746" s="49"/>
    </row>
    <row r="747" spans="4:19">
      <c r="D747" s="45"/>
      <c r="E747" s="45"/>
      <c r="F747" s="45"/>
      <c r="G747" s="45"/>
      <c r="H747" s="43"/>
      <c r="I747" s="51">
        <f t="shared" si="17"/>
        <v>0</v>
      </c>
      <c r="J747" s="45"/>
      <c r="K747" s="44"/>
      <c r="S747" s="49"/>
    </row>
    <row r="748" spans="4:19">
      <c r="D748" s="45"/>
      <c r="E748" s="45"/>
      <c r="F748" s="45"/>
      <c r="G748" s="45"/>
      <c r="H748" s="43"/>
      <c r="I748" s="51">
        <f t="shared" si="17"/>
        <v>0</v>
      </c>
      <c r="J748" s="45"/>
      <c r="K748" s="44"/>
      <c r="S748" s="49"/>
    </row>
    <row r="749" spans="4:19">
      <c r="D749" s="45"/>
      <c r="E749" s="45"/>
      <c r="F749" s="45"/>
      <c r="G749" s="45"/>
      <c r="H749" s="43"/>
      <c r="I749" s="51">
        <f t="shared" si="17"/>
        <v>0</v>
      </c>
      <c r="J749" s="45"/>
      <c r="K749" s="44"/>
      <c r="S749" s="49"/>
    </row>
    <row r="750" spans="4:19">
      <c r="D750" s="45"/>
      <c r="E750" s="45"/>
      <c r="F750" s="45"/>
      <c r="G750" s="45"/>
      <c r="H750" s="43"/>
      <c r="I750" s="51">
        <f t="shared" si="17"/>
        <v>0</v>
      </c>
      <c r="J750" s="45"/>
      <c r="K750" s="44"/>
      <c r="S750" s="49"/>
    </row>
    <row r="751" spans="4:19">
      <c r="D751" s="45"/>
      <c r="E751" s="45"/>
      <c r="F751" s="45"/>
      <c r="G751" s="45"/>
      <c r="H751" s="43"/>
      <c r="I751" s="51">
        <f t="shared" si="17"/>
        <v>0</v>
      </c>
      <c r="J751" s="45"/>
      <c r="K751" s="44"/>
      <c r="S751" s="49"/>
    </row>
    <row r="752" spans="4:19">
      <c r="D752" s="45"/>
      <c r="E752" s="45"/>
      <c r="F752" s="45"/>
      <c r="G752" s="45"/>
      <c r="H752" s="43"/>
      <c r="I752" s="51">
        <f t="shared" si="17"/>
        <v>0</v>
      </c>
      <c r="J752" s="45"/>
      <c r="K752" s="44"/>
      <c r="S752" s="49"/>
    </row>
    <row r="753" spans="4:19">
      <c r="D753" s="45"/>
      <c r="E753" s="45"/>
      <c r="F753" s="45"/>
      <c r="G753" s="45"/>
      <c r="H753" s="43"/>
      <c r="I753" s="51">
        <f t="shared" si="17"/>
        <v>0</v>
      </c>
      <c r="J753" s="45"/>
      <c r="K753" s="44"/>
      <c r="S753" s="49"/>
    </row>
    <row r="754" spans="4:19">
      <c r="D754" s="45"/>
      <c r="E754" s="45"/>
      <c r="F754" s="45"/>
      <c r="G754" s="45"/>
      <c r="H754" s="43"/>
      <c r="I754" s="51">
        <f t="shared" si="17"/>
        <v>0</v>
      </c>
      <c r="J754" s="45"/>
      <c r="K754" s="44"/>
      <c r="S754" s="49"/>
    </row>
    <row r="755" spans="4:19">
      <c r="D755" s="45"/>
      <c r="E755" s="45"/>
      <c r="F755" s="45"/>
      <c r="G755" s="45"/>
      <c r="H755" s="43"/>
      <c r="I755" s="51">
        <f t="shared" si="17"/>
        <v>0</v>
      </c>
      <c r="J755" s="45"/>
      <c r="K755" s="44"/>
      <c r="S755" s="49"/>
    </row>
    <row r="756" spans="4:19">
      <c r="D756" s="45"/>
      <c r="E756" s="45"/>
      <c r="F756" s="45"/>
      <c r="G756" s="45"/>
      <c r="H756" s="43"/>
      <c r="I756" s="51">
        <f t="shared" si="17"/>
        <v>0</v>
      </c>
      <c r="J756" s="45"/>
      <c r="K756" s="44"/>
      <c r="S756" s="49"/>
    </row>
    <row r="757" spans="4:19">
      <c r="D757" s="45"/>
      <c r="E757" s="45"/>
      <c r="F757" s="45"/>
      <c r="G757" s="45"/>
      <c r="H757" s="43"/>
      <c r="I757" s="51">
        <f t="shared" si="17"/>
        <v>0</v>
      </c>
      <c r="J757" s="45"/>
      <c r="K757" s="44"/>
      <c r="S757" s="49"/>
    </row>
    <row r="758" spans="4:19">
      <c r="D758" s="45"/>
      <c r="E758" s="45"/>
      <c r="F758" s="45"/>
      <c r="G758" s="45"/>
      <c r="H758" s="43"/>
      <c r="I758" s="51">
        <f t="shared" si="17"/>
        <v>0</v>
      </c>
      <c r="J758" s="45"/>
      <c r="K758" s="44"/>
      <c r="S758" s="49"/>
    </row>
    <row r="759" spans="4:19">
      <c r="D759" s="45"/>
      <c r="E759" s="45"/>
      <c r="F759" s="45"/>
      <c r="G759" s="45"/>
      <c r="H759" s="43"/>
      <c r="I759" s="51">
        <f t="shared" si="17"/>
        <v>0</v>
      </c>
      <c r="J759" s="45"/>
      <c r="K759" s="44"/>
      <c r="S759" s="49"/>
    </row>
    <row r="760" spans="4:19">
      <c r="D760" s="45"/>
      <c r="E760" s="45"/>
      <c r="F760" s="45"/>
      <c r="G760" s="45"/>
      <c r="H760" s="43"/>
      <c r="I760" s="51">
        <f t="shared" si="17"/>
        <v>0</v>
      </c>
      <c r="J760" s="45"/>
      <c r="K760" s="44"/>
      <c r="S760" s="49"/>
    </row>
    <row r="761" spans="4:19">
      <c r="D761" s="45"/>
      <c r="E761" s="45"/>
      <c r="F761" s="45"/>
      <c r="G761" s="45"/>
      <c r="H761" s="43"/>
      <c r="I761" s="51">
        <f t="shared" si="17"/>
        <v>0</v>
      </c>
      <c r="J761" s="45"/>
      <c r="K761" s="44"/>
      <c r="S761" s="49"/>
    </row>
    <row r="762" spans="4:19">
      <c r="D762" s="45"/>
      <c r="E762" s="45"/>
      <c r="F762" s="45"/>
      <c r="G762" s="45"/>
      <c r="H762" s="43"/>
      <c r="I762" s="51">
        <f t="shared" si="17"/>
        <v>0</v>
      </c>
      <c r="J762" s="45"/>
      <c r="K762" s="44"/>
      <c r="S762" s="49"/>
    </row>
    <row r="763" spans="4:19">
      <c r="D763" s="45"/>
      <c r="E763" s="45"/>
      <c r="F763" s="45"/>
      <c r="G763" s="45"/>
      <c r="H763" s="43"/>
      <c r="I763" s="51">
        <f t="shared" si="17"/>
        <v>0</v>
      </c>
      <c r="J763" s="45"/>
      <c r="K763" s="44"/>
      <c r="S763" s="49"/>
    </row>
    <row r="764" spans="4:19">
      <c r="D764" s="45"/>
      <c r="E764" s="45"/>
      <c r="F764" s="45"/>
      <c r="G764" s="45"/>
      <c r="H764" s="43"/>
      <c r="I764" s="51">
        <f t="shared" si="17"/>
        <v>0</v>
      </c>
      <c r="J764" s="45"/>
      <c r="K764" s="44"/>
      <c r="S764" s="49"/>
    </row>
    <row r="765" spans="4:19">
      <c r="D765" s="45"/>
      <c r="E765" s="45"/>
      <c r="F765" s="45"/>
      <c r="G765" s="45"/>
      <c r="H765" s="43"/>
      <c r="I765" s="51">
        <f t="shared" si="17"/>
        <v>0</v>
      </c>
      <c r="J765" s="45"/>
      <c r="K765" s="44"/>
      <c r="S765" s="49"/>
    </row>
    <row r="766" spans="4:19">
      <c r="D766" s="45"/>
      <c r="E766" s="45"/>
      <c r="F766" s="45"/>
      <c r="G766" s="45"/>
      <c r="H766" s="43"/>
      <c r="I766" s="51">
        <f t="shared" si="17"/>
        <v>0</v>
      </c>
      <c r="J766" s="45"/>
      <c r="K766" s="44"/>
      <c r="S766" s="49"/>
    </row>
    <row r="767" spans="4:19">
      <c r="D767" s="45"/>
      <c r="E767" s="45"/>
      <c r="F767" s="45"/>
      <c r="G767" s="45"/>
      <c r="H767" s="43"/>
      <c r="I767" s="51">
        <f t="shared" si="17"/>
        <v>0</v>
      </c>
      <c r="J767" s="45"/>
      <c r="K767" s="44"/>
      <c r="S767" s="49"/>
    </row>
    <row r="768" spans="4:19">
      <c r="D768" s="45"/>
      <c r="E768" s="45"/>
      <c r="F768" s="45"/>
      <c r="G768" s="45"/>
      <c r="H768" s="43"/>
      <c r="I768" s="51">
        <f t="shared" si="17"/>
        <v>0</v>
      </c>
      <c r="J768" s="45"/>
      <c r="K768" s="44"/>
      <c r="S768" s="49"/>
    </row>
    <row r="769" spans="4:19">
      <c r="D769" s="45"/>
      <c r="E769" s="45"/>
      <c r="F769" s="45"/>
      <c r="G769" s="45"/>
      <c r="H769" s="43"/>
      <c r="I769" s="51">
        <f t="shared" si="17"/>
        <v>0</v>
      </c>
      <c r="J769" s="45"/>
      <c r="K769" s="44"/>
      <c r="S769" s="49"/>
    </row>
    <row r="770" spans="4:19">
      <c r="D770" s="45"/>
      <c r="E770" s="45"/>
      <c r="F770" s="45"/>
      <c r="G770" s="45"/>
      <c r="H770" s="43"/>
      <c r="I770" s="51">
        <f t="shared" si="17"/>
        <v>0</v>
      </c>
      <c r="J770" s="45"/>
      <c r="K770" s="44"/>
      <c r="S770" s="49"/>
    </row>
    <row r="771" spans="4:19">
      <c r="D771" s="45"/>
      <c r="E771" s="45"/>
      <c r="F771" s="45"/>
      <c r="G771" s="45"/>
      <c r="H771" s="43"/>
      <c r="I771" s="51">
        <f t="shared" si="17"/>
        <v>0</v>
      </c>
      <c r="J771" s="45"/>
      <c r="K771" s="44"/>
      <c r="S771" s="49"/>
    </row>
    <row r="772" spans="4:19">
      <c r="D772" s="45"/>
      <c r="E772" s="45"/>
      <c r="F772" s="45"/>
      <c r="G772" s="45"/>
      <c r="H772" s="43"/>
      <c r="I772" s="51">
        <f t="shared" si="17"/>
        <v>0</v>
      </c>
      <c r="J772" s="45"/>
      <c r="K772" s="44"/>
      <c r="S772" s="49"/>
    </row>
    <row r="773" spans="4:19">
      <c r="D773" s="45"/>
      <c r="E773" s="45"/>
      <c r="F773" s="45"/>
      <c r="G773" s="45"/>
      <c r="H773" s="43"/>
      <c r="I773" s="51">
        <f t="shared" si="17"/>
        <v>0</v>
      </c>
      <c r="J773" s="45"/>
      <c r="K773" s="44"/>
      <c r="S773" s="49"/>
    </row>
    <row r="774" spans="4:19">
      <c r="D774" s="45"/>
      <c r="E774" s="45"/>
      <c r="F774" s="45"/>
      <c r="G774" s="45"/>
      <c r="H774" s="43"/>
      <c r="I774" s="51">
        <f t="shared" si="17"/>
        <v>0</v>
      </c>
      <c r="J774" s="45"/>
      <c r="K774" s="44"/>
      <c r="S774" s="49"/>
    </row>
    <row r="775" spans="4:19">
      <c r="D775" s="45"/>
      <c r="E775" s="45"/>
      <c r="F775" s="45"/>
      <c r="G775" s="45"/>
      <c r="H775" s="43"/>
      <c r="I775" s="51">
        <f t="shared" si="17"/>
        <v>0</v>
      </c>
      <c r="J775" s="45"/>
      <c r="K775" s="44"/>
      <c r="S775" s="49"/>
    </row>
    <row r="776" spans="4:19">
      <c r="D776" s="45"/>
      <c r="E776" s="45"/>
      <c r="F776" s="45"/>
      <c r="G776" s="45"/>
      <c r="H776" s="43"/>
      <c r="I776" s="51">
        <f t="shared" si="17"/>
        <v>0</v>
      </c>
      <c r="J776" s="45"/>
      <c r="K776" s="44"/>
      <c r="S776" s="49"/>
    </row>
    <row r="777" spans="4:19">
      <c r="D777" s="45"/>
      <c r="E777" s="45"/>
      <c r="F777" s="45"/>
      <c r="G777" s="45"/>
      <c r="H777" s="43"/>
      <c r="I777" s="51">
        <f t="shared" si="17"/>
        <v>0</v>
      </c>
      <c r="J777" s="45"/>
      <c r="K777" s="44"/>
      <c r="S777" s="49"/>
    </row>
    <row r="778" spans="4:19">
      <c r="D778" s="45"/>
      <c r="E778" s="45"/>
      <c r="F778" s="45"/>
      <c r="G778" s="45"/>
      <c r="H778" s="43"/>
      <c r="I778" s="51">
        <f t="shared" si="17"/>
        <v>0</v>
      </c>
      <c r="J778" s="45"/>
      <c r="K778" s="44"/>
      <c r="S778" s="49"/>
    </row>
    <row r="779" spans="4:19">
      <c r="D779" s="45"/>
      <c r="E779" s="45"/>
      <c r="F779" s="45"/>
      <c r="G779" s="45"/>
      <c r="H779" s="43"/>
      <c r="I779" s="51">
        <f t="shared" si="17"/>
        <v>0</v>
      </c>
      <c r="J779" s="45"/>
      <c r="K779" s="44"/>
      <c r="S779" s="49"/>
    </row>
    <row r="780" spans="4:19">
      <c r="D780" s="45"/>
      <c r="E780" s="45"/>
      <c r="F780" s="45"/>
      <c r="G780" s="45"/>
      <c r="H780" s="43"/>
      <c r="I780" s="51">
        <f t="shared" si="17"/>
        <v>0</v>
      </c>
      <c r="J780" s="45"/>
      <c r="K780" s="44"/>
      <c r="S780" s="49"/>
    </row>
    <row r="781" spans="4:19">
      <c r="D781" s="45"/>
      <c r="E781" s="45"/>
      <c r="F781" s="45"/>
      <c r="G781" s="45"/>
      <c r="H781" s="43"/>
      <c r="I781" s="51">
        <f t="shared" si="17"/>
        <v>0</v>
      </c>
      <c r="J781" s="45"/>
      <c r="K781" s="44"/>
      <c r="S781" s="49"/>
    </row>
    <row r="782" spans="4:19">
      <c r="D782" s="45"/>
      <c r="E782" s="45"/>
      <c r="F782" s="45"/>
      <c r="G782" s="45"/>
      <c r="H782" s="43"/>
      <c r="I782" s="51">
        <f t="shared" si="17"/>
        <v>0</v>
      </c>
      <c r="J782" s="45"/>
      <c r="K782" s="44"/>
      <c r="S782" s="49"/>
    </row>
    <row r="783" spans="4:19">
      <c r="D783" s="45"/>
      <c r="E783" s="45"/>
      <c r="F783" s="45"/>
      <c r="G783" s="45"/>
      <c r="H783" s="43"/>
      <c r="I783" s="51">
        <f t="shared" si="17"/>
        <v>0</v>
      </c>
      <c r="J783" s="45"/>
      <c r="K783" s="44"/>
      <c r="S783" s="49"/>
    </row>
    <row r="784" spans="4:19">
      <c r="D784" s="45"/>
      <c r="E784" s="45"/>
      <c r="F784" s="45"/>
      <c r="G784" s="45"/>
      <c r="H784" s="43"/>
      <c r="I784" s="51">
        <f t="shared" si="17"/>
        <v>0</v>
      </c>
      <c r="J784" s="45"/>
      <c r="K784" s="44"/>
      <c r="S784" s="49"/>
    </row>
    <row r="785" spans="4:19">
      <c r="D785" s="45"/>
      <c r="E785" s="45"/>
      <c r="F785" s="45"/>
      <c r="G785" s="45"/>
      <c r="H785" s="43"/>
      <c r="I785" s="51">
        <f t="shared" ref="I785:I809" si="18">H785/1000</f>
        <v>0</v>
      </c>
      <c r="J785" s="45"/>
      <c r="K785" s="44"/>
      <c r="S785" s="49"/>
    </row>
    <row r="786" spans="4:19">
      <c r="D786" s="45"/>
      <c r="E786" s="45"/>
      <c r="F786" s="45"/>
      <c r="G786" s="45"/>
      <c r="H786" s="43"/>
      <c r="I786" s="51">
        <f t="shared" si="18"/>
        <v>0</v>
      </c>
      <c r="J786" s="45"/>
      <c r="K786" s="44"/>
      <c r="S786" s="49"/>
    </row>
    <row r="787" spans="4:19">
      <c r="D787" s="45"/>
      <c r="E787" s="45"/>
      <c r="F787" s="45"/>
      <c r="G787" s="45"/>
      <c r="H787" s="43"/>
      <c r="I787" s="51">
        <f t="shared" si="18"/>
        <v>0</v>
      </c>
      <c r="J787" s="45"/>
      <c r="K787" s="44"/>
      <c r="S787" s="49"/>
    </row>
    <row r="788" spans="4:19">
      <c r="D788" s="45"/>
      <c r="E788" s="45"/>
      <c r="F788" s="45"/>
      <c r="G788" s="45"/>
      <c r="H788" s="43"/>
      <c r="I788" s="51">
        <f t="shared" si="18"/>
        <v>0</v>
      </c>
      <c r="J788" s="45"/>
      <c r="K788" s="44"/>
      <c r="S788" s="49"/>
    </row>
    <row r="789" spans="4:19">
      <c r="D789" s="45"/>
      <c r="E789" s="45"/>
      <c r="F789" s="45"/>
      <c r="G789" s="45"/>
      <c r="H789" s="43"/>
      <c r="I789" s="51">
        <f t="shared" si="18"/>
        <v>0</v>
      </c>
      <c r="J789" s="45"/>
      <c r="K789" s="44"/>
      <c r="S789" s="49"/>
    </row>
    <row r="790" spans="4:19">
      <c r="D790" s="45"/>
      <c r="E790" s="45"/>
      <c r="F790" s="45"/>
      <c r="G790" s="45"/>
      <c r="H790" s="43"/>
      <c r="I790" s="51">
        <f t="shared" si="18"/>
        <v>0</v>
      </c>
      <c r="J790" s="45"/>
      <c r="K790" s="44"/>
      <c r="S790" s="49"/>
    </row>
    <row r="791" spans="4:19">
      <c r="D791" s="45"/>
      <c r="E791" s="45"/>
      <c r="F791" s="45"/>
      <c r="G791" s="45"/>
      <c r="H791" s="43"/>
      <c r="I791" s="51">
        <f t="shared" si="18"/>
        <v>0</v>
      </c>
      <c r="J791" s="45"/>
      <c r="K791" s="44"/>
      <c r="S791" s="49"/>
    </row>
    <row r="792" spans="4:19">
      <c r="D792" s="45"/>
      <c r="E792" s="45"/>
      <c r="F792" s="45"/>
      <c r="G792" s="45"/>
      <c r="H792" s="43"/>
      <c r="I792" s="51">
        <f t="shared" si="18"/>
        <v>0</v>
      </c>
      <c r="J792" s="45"/>
      <c r="K792" s="44"/>
      <c r="S792" s="49"/>
    </row>
    <row r="793" spans="4:19">
      <c r="D793" s="45"/>
      <c r="E793" s="45"/>
      <c r="F793" s="45"/>
      <c r="G793" s="45"/>
      <c r="H793" s="43"/>
      <c r="I793" s="51">
        <f t="shared" si="18"/>
        <v>0</v>
      </c>
      <c r="J793" s="45"/>
      <c r="K793" s="44"/>
      <c r="S793" s="49"/>
    </row>
    <row r="794" spans="4:19">
      <c r="D794" s="45"/>
      <c r="E794" s="45"/>
      <c r="F794" s="45"/>
      <c r="G794" s="45"/>
      <c r="H794" s="43"/>
      <c r="I794" s="51">
        <f t="shared" si="18"/>
        <v>0</v>
      </c>
      <c r="J794" s="45"/>
      <c r="K794" s="44"/>
      <c r="S794" s="49"/>
    </row>
    <row r="795" spans="4:19">
      <c r="D795" s="45"/>
      <c r="E795" s="45"/>
      <c r="F795" s="45"/>
      <c r="G795" s="45"/>
      <c r="H795" s="43"/>
      <c r="I795" s="51">
        <f t="shared" si="18"/>
        <v>0</v>
      </c>
      <c r="J795" s="45"/>
      <c r="K795" s="44"/>
      <c r="S795" s="49"/>
    </row>
    <row r="796" spans="4:19">
      <c r="D796" s="45"/>
      <c r="E796" s="45"/>
      <c r="F796" s="45"/>
      <c r="G796" s="45"/>
      <c r="H796" s="43"/>
      <c r="I796" s="51">
        <f t="shared" si="18"/>
        <v>0</v>
      </c>
      <c r="J796" s="45"/>
      <c r="K796" s="44"/>
      <c r="S796" s="49"/>
    </row>
    <row r="797" spans="4:19">
      <c r="D797" s="45"/>
      <c r="E797" s="45"/>
      <c r="F797" s="45"/>
      <c r="G797" s="45"/>
      <c r="H797" s="43"/>
      <c r="I797" s="51">
        <f t="shared" si="18"/>
        <v>0</v>
      </c>
      <c r="J797" s="45"/>
      <c r="K797" s="44"/>
      <c r="S797" s="49"/>
    </row>
    <row r="798" spans="4:19">
      <c r="D798" s="45"/>
      <c r="E798" s="45"/>
      <c r="F798" s="45"/>
      <c r="G798" s="45"/>
      <c r="H798" s="43"/>
      <c r="I798" s="51">
        <f t="shared" si="18"/>
        <v>0</v>
      </c>
      <c r="J798" s="45"/>
      <c r="K798" s="44"/>
      <c r="S798" s="49"/>
    </row>
    <row r="799" spans="4:19">
      <c r="D799" s="45"/>
      <c r="E799" s="45"/>
      <c r="F799" s="45"/>
      <c r="G799" s="45"/>
      <c r="H799" s="43"/>
      <c r="I799" s="51">
        <f t="shared" si="18"/>
        <v>0</v>
      </c>
      <c r="J799" s="45"/>
      <c r="K799" s="44"/>
      <c r="S799" s="49"/>
    </row>
    <row r="800" spans="4:19">
      <c r="D800" s="45"/>
      <c r="E800" s="45"/>
      <c r="F800" s="45"/>
      <c r="G800" s="45"/>
      <c r="H800" s="43"/>
      <c r="I800" s="51">
        <f t="shared" si="18"/>
        <v>0</v>
      </c>
      <c r="J800" s="45"/>
      <c r="K800" s="44"/>
      <c r="S800" s="49"/>
    </row>
    <row r="801" spans="4:19">
      <c r="D801" s="45"/>
      <c r="E801" s="45"/>
      <c r="F801" s="45"/>
      <c r="G801" s="45"/>
      <c r="H801" s="43"/>
      <c r="I801" s="51">
        <f t="shared" si="18"/>
        <v>0</v>
      </c>
      <c r="J801" s="45"/>
      <c r="K801" s="44"/>
      <c r="S801" s="49"/>
    </row>
    <row r="802" spans="4:19">
      <c r="D802" s="45"/>
      <c r="E802" s="45"/>
      <c r="F802" s="45"/>
      <c r="G802" s="45"/>
      <c r="H802" s="43"/>
      <c r="I802" s="51">
        <f t="shared" si="18"/>
        <v>0</v>
      </c>
      <c r="J802" s="45"/>
      <c r="K802" s="44"/>
      <c r="S802" s="49"/>
    </row>
    <row r="803" spans="4:19">
      <c r="D803" s="45"/>
      <c r="E803" s="45"/>
      <c r="F803" s="45"/>
      <c r="G803" s="45"/>
      <c r="H803" s="43"/>
      <c r="I803" s="51">
        <f t="shared" si="18"/>
        <v>0</v>
      </c>
      <c r="J803" s="45"/>
      <c r="K803" s="44"/>
      <c r="S803" s="49"/>
    </row>
    <row r="804" spans="4:19">
      <c r="D804" s="45"/>
      <c r="E804" s="45"/>
      <c r="F804" s="45"/>
      <c r="G804" s="45"/>
      <c r="H804" s="43"/>
      <c r="I804" s="51">
        <f t="shared" si="18"/>
        <v>0</v>
      </c>
      <c r="J804" s="45"/>
      <c r="K804" s="44"/>
      <c r="S804" s="49"/>
    </row>
    <row r="805" spans="4:19">
      <c r="D805" s="45"/>
      <c r="E805" s="45"/>
      <c r="F805" s="45"/>
      <c r="G805" s="45"/>
      <c r="H805" s="43"/>
      <c r="I805" s="51">
        <f t="shared" si="18"/>
        <v>0</v>
      </c>
      <c r="J805" s="45"/>
      <c r="K805" s="44"/>
      <c r="S805" s="49"/>
    </row>
    <row r="806" spans="4:19">
      <c r="D806" s="45"/>
      <c r="E806" s="45"/>
      <c r="F806" s="45"/>
      <c r="G806" s="45"/>
      <c r="H806" s="43"/>
      <c r="I806" s="51">
        <f t="shared" si="18"/>
        <v>0</v>
      </c>
      <c r="J806" s="45"/>
      <c r="K806" s="44"/>
      <c r="S806" s="49"/>
    </row>
    <row r="807" spans="4:19">
      <c r="D807" s="45"/>
      <c r="E807" s="45"/>
      <c r="F807" s="45"/>
      <c r="G807" s="45"/>
      <c r="H807" s="43"/>
      <c r="I807" s="51">
        <f t="shared" si="18"/>
        <v>0</v>
      </c>
      <c r="J807" s="45"/>
      <c r="K807" s="44"/>
      <c r="S807" s="49"/>
    </row>
    <row r="808" spans="4:19">
      <c r="D808" s="45"/>
      <c r="E808" s="45"/>
      <c r="F808" s="45"/>
      <c r="G808" s="45"/>
      <c r="H808" s="43"/>
      <c r="I808" s="51">
        <f t="shared" si="18"/>
        <v>0</v>
      </c>
      <c r="J808" s="45"/>
      <c r="K808" s="44"/>
      <c r="S808" s="49"/>
    </row>
    <row r="809" spans="4:19">
      <c r="D809" s="45"/>
      <c r="E809" s="45"/>
      <c r="F809" s="45"/>
      <c r="G809" s="45"/>
      <c r="H809" s="43"/>
      <c r="I809" s="51">
        <f t="shared" si="18"/>
        <v>0</v>
      </c>
      <c r="J809" s="45"/>
      <c r="K809" s="44"/>
      <c r="S809" s="49"/>
    </row>
    <row r="810" spans="4:19">
      <c r="S810" s="49"/>
    </row>
    <row r="811" spans="4:19">
      <c r="S811" s="49"/>
    </row>
    <row r="812" spans="4:19">
      <c r="S812" s="49"/>
    </row>
    <row r="813" spans="4:19">
      <c r="S813" s="49"/>
    </row>
    <row r="814" spans="4:19">
      <c r="S814" s="49"/>
    </row>
    <row r="815" spans="4:19">
      <c r="S815" s="49"/>
    </row>
    <row r="816" spans="4:19">
      <c r="S816" s="49"/>
    </row>
    <row r="817" spans="19:19">
      <c r="S817" s="49"/>
    </row>
    <row r="818" spans="19:19">
      <c r="S818" s="49"/>
    </row>
    <row r="819" spans="19:19">
      <c r="S819" s="49"/>
    </row>
    <row r="820" spans="19:19">
      <c r="S820" s="49"/>
    </row>
    <row r="821" spans="19:19">
      <c r="S821" s="49"/>
    </row>
    <row r="822" spans="19:19">
      <c r="S822" s="49"/>
    </row>
    <row r="823" spans="19:19">
      <c r="S823" s="49"/>
    </row>
    <row r="824" spans="19:19">
      <c r="S824" s="49"/>
    </row>
    <row r="825" spans="19:19">
      <c r="S825" s="49"/>
    </row>
    <row r="826" spans="19:19">
      <c r="S826" s="49"/>
    </row>
    <row r="827" spans="19:19">
      <c r="S827" s="49"/>
    </row>
    <row r="828" spans="19:19">
      <c r="S828" s="49"/>
    </row>
    <row r="829" spans="19:19">
      <c r="S829" s="49"/>
    </row>
    <row r="830" spans="19:19">
      <c r="S830" s="49"/>
    </row>
    <row r="831" spans="19:19">
      <c r="S831" s="49"/>
    </row>
    <row r="832" spans="19:19">
      <c r="S832" s="49"/>
    </row>
    <row r="833" spans="19:19">
      <c r="S833" s="49"/>
    </row>
    <row r="834" spans="19:19">
      <c r="S834" s="49"/>
    </row>
    <row r="835" spans="19:19">
      <c r="S835" s="49"/>
    </row>
    <row r="836" spans="19:19">
      <c r="S836" s="49"/>
    </row>
    <row r="837" spans="19:19">
      <c r="S837" s="49"/>
    </row>
    <row r="838" spans="19:19">
      <c r="S838" s="49"/>
    </row>
    <row r="839" spans="19:19">
      <c r="S839" s="49"/>
    </row>
    <row r="840" spans="19:19">
      <c r="S840" s="49"/>
    </row>
    <row r="841" spans="19:19">
      <c r="S841" s="49"/>
    </row>
    <row r="842" spans="19:19">
      <c r="S842" s="49"/>
    </row>
    <row r="843" spans="19:19">
      <c r="S843" s="49"/>
    </row>
    <row r="844" spans="19:19">
      <c r="S844" s="49"/>
    </row>
    <row r="845" spans="19:19">
      <c r="S845" s="49"/>
    </row>
    <row r="846" spans="19:19">
      <c r="S846" s="49"/>
    </row>
    <row r="847" spans="19:19">
      <c r="S847" s="49"/>
    </row>
    <row r="848" spans="19:19">
      <c r="S848" s="49"/>
    </row>
    <row r="849" spans="19:19">
      <c r="S849" s="49"/>
    </row>
    <row r="850" spans="19:19">
      <c r="S850" s="49"/>
    </row>
    <row r="851" spans="19:19">
      <c r="S851" s="49"/>
    </row>
    <row r="852" spans="19:19">
      <c r="S852" s="49"/>
    </row>
    <row r="853" spans="19:19">
      <c r="S853" s="49"/>
    </row>
    <row r="854" spans="19:19">
      <c r="S854" s="49"/>
    </row>
    <row r="855" spans="19:19">
      <c r="S855" s="49"/>
    </row>
    <row r="856" spans="19:19">
      <c r="S856" s="49"/>
    </row>
    <row r="857" spans="19:19">
      <c r="S857" s="49"/>
    </row>
    <row r="858" spans="19:19">
      <c r="S858" s="49"/>
    </row>
    <row r="859" spans="19:19">
      <c r="S859" s="49"/>
    </row>
    <row r="860" spans="19:19">
      <c r="S860" s="49"/>
    </row>
    <row r="861" spans="19:19">
      <c r="S861" s="49"/>
    </row>
    <row r="862" spans="19:19">
      <c r="S862" s="49"/>
    </row>
    <row r="863" spans="19:19">
      <c r="S863" s="49"/>
    </row>
    <row r="864" spans="19:19">
      <c r="S864" s="49"/>
    </row>
    <row r="865" spans="19:19">
      <c r="S865" s="49"/>
    </row>
    <row r="866" spans="19:19">
      <c r="S866" s="49"/>
    </row>
    <row r="867" spans="19:19">
      <c r="S867" s="49"/>
    </row>
    <row r="868" spans="19:19">
      <c r="S868" s="49"/>
    </row>
    <row r="869" spans="19:19">
      <c r="S869" s="49"/>
    </row>
    <row r="870" spans="19:19">
      <c r="S870" s="49"/>
    </row>
    <row r="871" spans="19:19">
      <c r="S871" s="49"/>
    </row>
    <row r="872" spans="19:19">
      <c r="S872" s="49"/>
    </row>
    <row r="873" spans="19:19">
      <c r="S873" s="49"/>
    </row>
    <row r="874" spans="19:19">
      <c r="S874" s="49"/>
    </row>
    <row r="875" spans="19:19">
      <c r="S875" s="49"/>
    </row>
    <row r="876" spans="19:19">
      <c r="S876" s="49"/>
    </row>
    <row r="877" spans="19:19">
      <c r="S877" s="49"/>
    </row>
    <row r="878" spans="19:19">
      <c r="S878" s="49"/>
    </row>
    <row r="879" spans="19:19">
      <c r="S879" s="49"/>
    </row>
    <row r="880" spans="19:19">
      <c r="S880" s="49"/>
    </row>
    <row r="881" spans="19:19">
      <c r="S881" s="49"/>
    </row>
    <row r="882" spans="19:19">
      <c r="S882" s="49"/>
    </row>
    <row r="883" spans="19:19">
      <c r="S883" s="49"/>
    </row>
    <row r="884" spans="19:19">
      <c r="S884" s="49"/>
    </row>
    <row r="885" spans="19:19">
      <c r="S885" s="49"/>
    </row>
    <row r="886" spans="19:19">
      <c r="S886" s="49"/>
    </row>
    <row r="887" spans="19:19">
      <c r="S887" s="49"/>
    </row>
    <row r="888" spans="19:19">
      <c r="S888" s="49"/>
    </row>
    <row r="889" spans="19:19">
      <c r="S889" s="49"/>
    </row>
    <row r="890" spans="19:19">
      <c r="S890" s="49"/>
    </row>
    <row r="891" spans="19:19">
      <c r="S891" s="49"/>
    </row>
    <row r="892" spans="19:19">
      <c r="S892" s="49"/>
    </row>
    <row r="893" spans="19:19">
      <c r="S893" s="49"/>
    </row>
    <row r="894" spans="19:19">
      <c r="S894" s="49"/>
    </row>
    <row r="895" spans="19:19">
      <c r="S895" s="49"/>
    </row>
    <row r="896" spans="19:19">
      <c r="S896" s="49"/>
    </row>
    <row r="897" spans="19:19">
      <c r="S897" s="49"/>
    </row>
    <row r="898" spans="19:19">
      <c r="S898" s="49"/>
    </row>
    <row r="899" spans="19:19">
      <c r="S899" s="49"/>
    </row>
    <row r="900" spans="19:19">
      <c r="S900" s="49"/>
    </row>
    <row r="901" spans="19:19">
      <c r="S901" s="49"/>
    </row>
    <row r="902" spans="19:19">
      <c r="S902" s="49"/>
    </row>
    <row r="903" spans="19:19">
      <c r="S903" s="49"/>
    </row>
    <row r="904" spans="19:19">
      <c r="S904" s="49"/>
    </row>
    <row r="905" spans="19:19">
      <c r="S905" s="49"/>
    </row>
    <row r="906" spans="19:19">
      <c r="S906" s="49"/>
    </row>
    <row r="907" spans="19:19">
      <c r="S907" s="49"/>
    </row>
    <row r="908" spans="19:19">
      <c r="S908" s="49"/>
    </row>
    <row r="909" spans="19:19">
      <c r="S909" s="49"/>
    </row>
    <row r="910" spans="19:19">
      <c r="S910" s="49"/>
    </row>
    <row r="911" spans="19:19">
      <c r="S911" s="49"/>
    </row>
    <row r="912" spans="19:19">
      <c r="S912" s="49"/>
    </row>
    <row r="913" spans="19:19">
      <c r="S913" s="49"/>
    </row>
    <row r="914" spans="19:19">
      <c r="S914" s="49"/>
    </row>
    <row r="915" spans="19:19">
      <c r="S915" s="49"/>
    </row>
    <row r="916" spans="19:19">
      <c r="S916" s="49"/>
    </row>
    <row r="917" spans="19:19">
      <c r="S917" s="49"/>
    </row>
    <row r="918" spans="19:19">
      <c r="S918" s="49"/>
    </row>
    <row r="919" spans="19:19">
      <c r="S919" s="49"/>
    </row>
    <row r="920" spans="19:19">
      <c r="S920" s="49"/>
    </row>
    <row r="921" spans="19:19">
      <c r="S921" s="49"/>
    </row>
    <row r="922" spans="19:19">
      <c r="S922" s="49"/>
    </row>
    <row r="923" spans="19:19">
      <c r="S923" s="49"/>
    </row>
    <row r="924" spans="19:19">
      <c r="S924" s="49"/>
    </row>
    <row r="925" spans="19:19">
      <c r="S925" s="49"/>
    </row>
    <row r="926" spans="19:19">
      <c r="S926" s="49"/>
    </row>
    <row r="927" spans="19:19">
      <c r="S927" s="49"/>
    </row>
    <row r="928" spans="19:19">
      <c r="S928" s="49"/>
    </row>
    <row r="929" spans="19:19">
      <c r="S929" s="49"/>
    </row>
    <row r="930" spans="19:19">
      <c r="S930" s="49"/>
    </row>
    <row r="931" spans="19:19">
      <c r="S931" s="49"/>
    </row>
    <row r="932" spans="19:19">
      <c r="S932" s="49"/>
    </row>
    <row r="933" spans="19:19">
      <c r="S933" s="49"/>
    </row>
    <row r="934" spans="19:19">
      <c r="S934" s="49"/>
    </row>
    <row r="935" spans="19:19">
      <c r="S935" s="49"/>
    </row>
    <row r="936" spans="19:19">
      <c r="S936" s="49"/>
    </row>
    <row r="937" spans="19:19">
      <c r="S937" s="49"/>
    </row>
    <row r="938" spans="19:19">
      <c r="S938" s="49"/>
    </row>
    <row r="939" spans="19:19">
      <c r="S939" s="49"/>
    </row>
    <row r="940" spans="19:19">
      <c r="S940" s="49"/>
    </row>
    <row r="941" spans="19:19">
      <c r="S941" s="49"/>
    </row>
    <row r="942" spans="19:19">
      <c r="S942" s="49"/>
    </row>
    <row r="943" spans="19:19">
      <c r="S943" s="49"/>
    </row>
    <row r="944" spans="19:19">
      <c r="S944" s="49"/>
    </row>
    <row r="945" spans="19:19">
      <c r="S945" s="49"/>
    </row>
    <row r="946" spans="19:19">
      <c r="S946" s="49"/>
    </row>
    <row r="947" spans="19:19">
      <c r="S947" s="49"/>
    </row>
    <row r="948" spans="19:19">
      <c r="S948" s="49"/>
    </row>
    <row r="949" spans="19:19">
      <c r="S949" s="49"/>
    </row>
    <row r="950" spans="19:19">
      <c r="S950" s="49"/>
    </row>
    <row r="951" spans="19:19">
      <c r="S951" s="49"/>
    </row>
    <row r="952" spans="19:19">
      <c r="S952" s="49"/>
    </row>
    <row r="953" spans="19:19">
      <c r="S953" s="49"/>
    </row>
    <row r="954" spans="19:19">
      <c r="S954" s="49"/>
    </row>
    <row r="955" spans="19:19">
      <c r="S955" s="49"/>
    </row>
    <row r="956" spans="19:19">
      <c r="S956" s="49"/>
    </row>
    <row r="957" spans="19:19">
      <c r="S957" s="49"/>
    </row>
    <row r="958" spans="19:19">
      <c r="S958" s="49"/>
    </row>
    <row r="959" spans="19:19">
      <c r="S959" s="49"/>
    </row>
    <row r="960" spans="19:19">
      <c r="S960" s="49"/>
    </row>
    <row r="961" spans="19:19">
      <c r="S961" s="49"/>
    </row>
    <row r="962" spans="19:19">
      <c r="S962" s="49"/>
    </row>
    <row r="963" spans="19:19">
      <c r="S963" s="49"/>
    </row>
    <row r="964" spans="19:19">
      <c r="S964" s="49"/>
    </row>
    <row r="965" spans="19:19">
      <c r="S965" s="49"/>
    </row>
    <row r="966" spans="19:19">
      <c r="S966" s="49"/>
    </row>
    <row r="967" spans="19:19">
      <c r="S967" s="49"/>
    </row>
    <row r="968" spans="19:19">
      <c r="S968" s="49"/>
    </row>
    <row r="969" spans="19:19">
      <c r="S969" s="49"/>
    </row>
    <row r="970" spans="19:19">
      <c r="S970" s="49"/>
    </row>
    <row r="971" spans="19:19">
      <c r="S971" s="49"/>
    </row>
    <row r="972" spans="19:19">
      <c r="S972" s="49"/>
    </row>
    <row r="973" spans="19:19">
      <c r="S973" s="49"/>
    </row>
    <row r="974" spans="19:19">
      <c r="S974" s="49"/>
    </row>
    <row r="975" spans="19:19">
      <c r="S975" s="49"/>
    </row>
    <row r="976" spans="19:19">
      <c r="S976" s="49"/>
    </row>
    <row r="977" spans="19:19">
      <c r="S977" s="49"/>
    </row>
    <row r="978" spans="19:19">
      <c r="S978" s="49"/>
    </row>
    <row r="979" spans="19:19">
      <c r="S979" s="49"/>
    </row>
    <row r="980" spans="19:19">
      <c r="S980" s="49"/>
    </row>
    <row r="981" spans="19:19">
      <c r="S981" s="49"/>
    </row>
    <row r="982" spans="19:19">
      <c r="S982" s="49"/>
    </row>
    <row r="983" spans="19:19">
      <c r="S983" s="49"/>
    </row>
    <row r="984" spans="19:19">
      <c r="S984" s="49"/>
    </row>
    <row r="985" spans="19:19">
      <c r="S985" s="49"/>
    </row>
    <row r="986" spans="19:19">
      <c r="S986" s="49"/>
    </row>
    <row r="987" spans="19:19">
      <c r="S987" s="49"/>
    </row>
    <row r="988" spans="19:19">
      <c r="S988" s="49"/>
    </row>
    <row r="989" spans="19:19">
      <c r="S989" s="49"/>
    </row>
    <row r="990" spans="19:19">
      <c r="S990" s="49"/>
    </row>
    <row r="991" spans="19:19">
      <c r="S991" s="49"/>
    </row>
    <row r="992" spans="19:19">
      <c r="S992" s="49"/>
    </row>
    <row r="993" spans="19:19">
      <c r="S993" s="49"/>
    </row>
    <row r="994" spans="19:19">
      <c r="S994" s="49"/>
    </row>
    <row r="995" spans="19:19">
      <c r="S995" s="49"/>
    </row>
    <row r="996" spans="19:19">
      <c r="S996" s="49"/>
    </row>
    <row r="997" spans="19:19">
      <c r="S997" s="49"/>
    </row>
    <row r="998" spans="19:19">
      <c r="S998" s="49"/>
    </row>
    <row r="999" spans="19:19">
      <c r="S999" s="49"/>
    </row>
  </sheetData>
  <dataConsolidate>
    <dataRefs count="1">
      <dataRef ref="S2:S15" sheet="Lista de ingredientes"/>
    </dataRefs>
  </dataConsolidate>
  <mergeCells count="1">
    <mergeCell ref="M7:Q13"/>
  </mergeCells>
  <conditionalFormatting sqref="I557:I809">
    <cfRule type="cellIs" dxfId="1" priority="1" operator="equal">
      <formula>0</formula>
    </cfRule>
  </conditionalFormatting>
  <dataValidations count="4">
    <dataValidation type="list" allowBlank="1" sqref="K2 K639:K809">
      <formula1>$S$2:$S$15</formula1>
    </dataValidation>
    <dataValidation type="list" allowBlank="1" showInputMessage="1" showErrorMessage="1" sqref="F18:F300">
      <formula1>$R$2:$R$14</formula1>
    </dataValidation>
    <dataValidation type="list" allowBlank="1" showInputMessage="1" showErrorMessage="1" sqref="F2:F17">
      <formula1>$R$2:$R$6</formula1>
    </dataValidation>
    <dataValidation type="list" allowBlank="1" showErrorMessage="1" sqref="K3:K638">
      <formula1>$S$2:$S$15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outlinePr summaryBelow="0" summaryRight="0"/>
    <pageSetUpPr fitToPage="1"/>
  </sheetPr>
  <dimension ref="A1:AU103"/>
  <sheetViews>
    <sheetView showGridLines="0" tabSelected="1" workbookViewId="0">
      <selection activeCell="AE22" sqref="AE22"/>
    </sheetView>
  </sheetViews>
  <sheetFormatPr baseColWidth="10" defaultColWidth="14.42578125" defaultRowHeight="15.75" customHeight="1"/>
  <cols>
    <col min="1" max="1" width="19.42578125" customWidth="1"/>
    <col min="2" max="3" width="9.140625" customWidth="1"/>
    <col min="4" max="4" width="7.7109375" customWidth="1"/>
    <col min="5" max="5" width="29.5703125" customWidth="1"/>
    <col min="6" max="6" width="10.5703125" customWidth="1"/>
    <col min="7" max="7" width="10.42578125" customWidth="1"/>
    <col min="8" max="8" width="9.140625" customWidth="1"/>
    <col min="9" max="9" width="11.28515625" customWidth="1"/>
    <col min="10" max="10" width="5.5703125" customWidth="1"/>
    <col min="11" max="11" width="13.5703125" customWidth="1"/>
    <col min="12" max="12" width="8" customWidth="1"/>
    <col min="13" max="13" width="4" customWidth="1"/>
    <col min="14" max="15" width="10.28515625" hidden="1" customWidth="1"/>
    <col min="16" max="17" width="6.28515625" hidden="1" customWidth="1"/>
    <col min="18" max="19" width="5.5703125" hidden="1" customWidth="1"/>
    <col min="20" max="30" width="4.140625" customWidth="1"/>
    <col min="32" max="33" width="0" hidden="1" customWidth="1"/>
    <col min="35" max="41" width="7.7109375" customWidth="1"/>
  </cols>
  <sheetData>
    <row r="1" spans="1:47" ht="12.75">
      <c r="A1" s="4"/>
      <c r="B1" s="4"/>
      <c r="C1" s="4"/>
      <c r="D1" s="4"/>
      <c r="E1" s="5"/>
      <c r="F1" s="4"/>
      <c r="G1" s="4"/>
      <c r="H1" s="4"/>
      <c r="I1" s="4"/>
      <c r="J1" s="4"/>
      <c r="K1" s="4"/>
      <c r="L1" s="4"/>
      <c r="M1" s="4"/>
      <c r="AF1" s="6">
        <f t="shared" ref="AF1:AF10" si="0">COUNTIF(N$12:N300,AG1)</f>
        <v>0</v>
      </c>
      <c r="AG1" s="7" t="s">
        <v>9</v>
      </c>
    </row>
    <row r="2" spans="1:47" ht="22.5" customHeight="1">
      <c r="A2" s="8" t="s">
        <v>38</v>
      </c>
      <c r="B2" s="79" t="s">
        <v>40</v>
      </c>
      <c r="C2" s="80"/>
      <c r="D2" s="80"/>
      <c r="E2" s="80"/>
      <c r="F2" s="80"/>
      <c r="G2" s="80"/>
      <c r="H2" s="80"/>
      <c r="I2" s="80"/>
      <c r="J2" s="80"/>
      <c r="K2" s="80"/>
      <c r="L2" s="81"/>
      <c r="M2" s="4"/>
      <c r="T2" s="9" t="s">
        <v>50</v>
      </c>
      <c r="AF2" s="6">
        <f t="shared" si="0"/>
        <v>0</v>
      </c>
      <c r="AG2" s="7" t="s">
        <v>14</v>
      </c>
    </row>
    <row r="3" spans="1:47" ht="15.75" customHeight="1">
      <c r="A3" s="8"/>
      <c r="B3" s="10"/>
      <c r="C3" s="10"/>
      <c r="D3" s="10"/>
      <c r="E3" s="5"/>
      <c r="F3" s="4"/>
      <c r="G3" s="4"/>
      <c r="H3" s="4"/>
      <c r="I3" s="4"/>
      <c r="J3" s="4"/>
      <c r="K3" s="4"/>
      <c r="L3" s="4"/>
      <c r="M3" s="4"/>
      <c r="R3" s="1"/>
      <c r="S3" s="1"/>
      <c r="T3" s="92" t="s">
        <v>57</v>
      </c>
      <c r="U3" s="93"/>
      <c r="V3" s="93"/>
      <c r="W3" s="93"/>
      <c r="X3" s="93"/>
      <c r="Y3" s="93"/>
      <c r="Z3" s="93"/>
      <c r="AA3" s="93"/>
      <c r="AB3" s="93"/>
      <c r="AC3" s="93"/>
      <c r="AD3" s="94"/>
      <c r="AF3" s="6">
        <f t="shared" si="0"/>
        <v>0</v>
      </c>
      <c r="AG3" s="7" t="s">
        <v>18</v>
      </c>
      <c r="AJ3" s="11"/>
    </row>
    <row r="4" spans="1:47" ht="22.5" customHeight="1">
      <c r="A4" s="5" t="s">
        <v>69</v>
      </c>
      <c r="B4" s="98">
        <v>48</v>
      </c>
      <c r="C4" s="99"/>
      <c r="D4" s="4"/>
      <c r="E4" s="82" t="s">
        <v>70</v>
      </c>
      <c r="F4" s="83"/>
      <c r="G4" s="83"/>
      <c r="H4" s="83"/>
      <c r="I4" s="83"/>
      <c r="J4" s="83"/>
      <c r="K4" s="83"/>
      <c r="L4" s="84"/>
      <c r="M4" s="4"/>
      <c r="R4" s="12"/>
      <c r="S4" s="12"/>
      <c r="T4" s="95" t="str">
        <f>CONCATENATE(Q15,Q16,Q17,Q18,Q19,Q20,Q21,Q22,Q23,Q24,Q25,Q26,Q27,Q28,Q29,Q30)</f>
        <v xml:space="preserve">huevos medianos , limones, azúcar blanco, huevos medianos , agua, huevos medianos , azúcar glasear, harina de fuerza, mantequilla, azúcar glasear, , , , , , , </v>
      </c>
      <c r="U4" s="60"/>
      <c r="V4" s="60"/>
      <c r="W4" s="60"/>
      <c r="X4" s="60"/>
      <c r="Y4" s="60"/>
      <c r="Z4" s="60"/>
      <c r="AA4" s="60"/>
      <c r="AB4" s="60"/>
      <c r="AC4" s="60"/>
      <c r="AD4" s="62"/>
      <c r="AF4" s="6">
        <f t="shared" si="0"/>
        <v>3</v>
      </c>
      <c r="AG4" s="7" t="s">
        <v>13</v>
      </c>
      <c r="AJ4" s="59"/>
      <c r="AK4" s="60"/>
      <c r="AL4" s="60"/>
      <c r="AM4" s="60"/>
      <c r="AN4" s="60"/>
      <c r="AO4" s="60"/>
    </row>
    <row r="5" spans="1:47" ht="22.5" customHeight="1">
      <c r="A5" s="4"/>
      <c r="B5" s="4"/>
      <c r="C5" s="4"/>
      <c r="D5" s="4"/>
      <c r="E5" s="85"/>
      <c r="F5" s="86"/>
      <c r="G5" s="86"/>
      <c r="H5" s="86"/>
      <c r="I5" s="86"/>
      <c r="J5" s="86"/>
      <c r="K5" s="86"/>
      <c r="L5" s="87"/>
      <c r="M5" s="4"/>
      <c r="R5" s="12"/>
      <c r="S5" s="12"/>
      <c r="T5" s="96"/>
      <c r="U5" s="60"/>
      <c r="V5" s="60"/>
      <c r="W5" s="60"/>
      <c r="X5" s="60"/>
      <c r="Y5" s="60"/>
      <c r="Z5" s="60"/>
      <c r="AA5" s="60"/>
      <c r="AB5" s="60"/>
      <c r="AC5" s="60"/>
      <c r="AD5" s="62"/>
      <c r="AF5" s="6">
        <f t="shared" si="0"/>
        <v>0</v>
      </c>
      <c r="AG5" s="7" t="s">
        <v>26</v>
      </c>
      <c r="AJ5" s="60"/>
      <c r="AK5" s="60"/>
      <c r="AL5" s="60"/>
      <c r="AM5" s="60"/>
      <c r="AN5" s="60"/>
      <c r="AO5" s="60"/>
    </row>
    <row r="6" spans="1:47" ht="22.5" customHeight="1">
      <c r="A6" s="13" t="s">
        <v>71</v>
      </c>
      <c r="B6" s="100">
        <v>48</v>
      </c>
      <c r="C6" s="101"/>
      <c r="D6" s="4"/>
      <c r="E6" s="85"/>
      <c r="F6" s="86"/>
      <c r="G6" s="86"/>
      <c r="H6" s="86"/>
      <c r="I6" s="86"/>
      <c r="J6" s="86"/>
      <c r="K6" s="86"/>
      <c r="L6" s="87"/>
      <c r="M6" s="14"/>
      <c r="N6" s="15"/>
      <c r="O6" s="16"/>
      <c r="P6" s="16"/>
      <c r="Q6" s="16"/>
      <c r="R6" s="3"/>
      <c r="S6" s="3"/>
      <c r="T6" s="91" t="s">
        <v>72</v>
      </c>
      <c r="U6" s="60"/>
      <c r="V6" s="60"/>
      <c r="W6" s="17"/>
      <c r="X6" s="17"/>
      <c r="Y6" s="17"/>
      <c r="Z6" s="17"/>
      <c r="AA6" s="17"/>
      <c r="AB6" s="17"/>
      <c r="AC6" s="17"/>
      <c r="AD6" s="18"/>
      <c r="AE6" s="2"/>
      <c r="AF6" s="6">
        <f t="shared" si="0"/>
        <v>0</v>
      </c>
      <c r="AG6" s="19" t="s">
        <v>30</v>
      </c>
      <c r="AH6" s="2"/>
      <c r="AI6" s="2"/>
      <c r="AJ6" s="11"/>
      <c r="AK6" s="2"/>
      <c r="AL6" s="2"/>
      <c r="AM6" s="20"/>
      <c r="AN6" s="20"/>
      <c r="AO6" s="20"/>
      <c r="AP6" s="20"/>
      <c r="AQ6" s="20"/>
      <c r="AR6" s="20"/>
      <c r="AS6" s="20"/>
      <c r="AT6" s="20"/>
      <c r="AU6" s="2"/>
    </row>
    <row r="7" spans="1:47" ht="22.5" customHeight="1">
      <c r="A7" s="21" t="s">
        <v>73</v>
      </c>
      <c r="B7" s="78">
        <f>SUM(K12:K103)</f>
        <v>53.451999999999998</v>
      </c>
      <c r="C7" s="60"/>
      <c r="D7" s="22"/>
      <c r="E7" s="85"/>
      <c r="F7" s="86"/>
      <c r="G7" s="86"/>
      <c r="H7" s="86"/>
      <c r="I7" s="86"/>
      <c r="J7" s="86"/>
      <c r="K7" s="86"/>
      <c r="L7" s="87"/>
      <c r="M7" s="14"/>
      <c r="N7" s="15"/>
      <c r="O7" s="16"/>
      <c r="P7" s="16"/>
      <c r="Q7" s="16"/>
      <c r="R7" s="2"/>
      <c r="S7" s="2"/>
      <c r="T7" s="61" t="str">
        <f>MID(IF(AF1&gt;0,",Altramuz","") &amp; IF(AF2&gt;0,Apio,"") &amp; IF(AF3&gt;0,", Cacahuete","")&amp; IF(AF4&gt;0,", Cereales con gluten","")&amp; IF(AF5&gt;0,", Crustáceos","")&amp; IF(AF6&gt;0,", Frutos secos","")&amp; IF(AF7&gt;0,", Huevos","")&amp; IF(AF8&gt;0,", Lácteos","")&amp; IF(AF9&gt;0,", Moluscos","")&amp; IF(AF10&gt;0,", Mostaza","")&amp; IF(AF11&gt;0,", Pescado","")&amp; IF(AF12&gt;0,", Sésamo","")&amp; IF(AF13&gt;0,", Soja","")&amp; IF(AF14&gt;0,", Sulfitos",""),3,9999)</f>
        <v>Cereales con gluten, Huevos, Lácteos</v>
      </c>
      <c r="U7" s="60"/>
      <c r="V7" s="60"/>
      <c r="W7" s="60"/>
      <c r="X7" s="60"/>
      <c r="Y7" s="60"/>
      <c r="Z7" s="60"/>
      <c r="AA7" s="60"/>
      <c r="AB7" s="60"/>
      <c r="AC7" s="60"/>
      <c r="AD7" s="62"/>
      <c r="AE7" s="2"/>
      <c r="AF7" s="6">
        <f t="shared" si="0"/>
        <v>3</v>
      </c>
      <c r="AG7" s="19" t="s">
        <v>34</v>
      </c>
      <c r="AH7" s="2"/>
      <c r="AI7" s="2"/>
      <c r="AJ7" s="72"/>
      <c r="AK7" s="60"/>
      <c r="AL7" s="60"/>
      <c r="AM7" s="60"/>
      <c r="AN7" s="60"/>
      <c r="AO7" s="60"/>
      <c r="AP7" s="2"/>
      <c r="AQ7" s="2"/>
      <c r="AR7" s="2"/>
      <c r="AS7" s="2"/>
      <c r="AT7" s="2"/>
      <c r="AU7" s="2"/>
    </row>
    <row r="8" spans="1:47" ht="22.5" customHeight="1">
      <c r="A8" s="21" t="s">
        <v>74</v>
      </c>
      <c r="B8" s="78">
        <f>B7/B6</f>
        <v>1.1135833333333334</v>
      </c>
      <c r="C8" s="60"/>
      <c r="D8" s="22"/>
      <c r="E8" s="85"/>
      <c r="F8" s="86"/>
      <c r="G8" s="86"/>
      <c r="H8" s="86"/>
      <c r="I8" s="86"/>
      <c r="J8" s="86"/>
      <c r="K8" s="86"/>
      <c r="L8" s="87"/>
      <c r="M8" s="14"/>
      <c r="N8" s="15"/>
      <c r="O8" s="16"/>
      <c r="P8" s="16"/>
      <c r="Q8" s="16"/>
      <c r="R8" s="2"/>
      <c r="S8" s="2"/>
      <c r="T8" s="23" t="s">
        <v>75</v>
      </c>
      <c r="U8" s="63"/>
      <c r="V8" s="64"/>
      <c r="W8" s="24" t="s">
        <v>76</v>
      </c>
      <c r="X8" s="66">
        <f ca="1">AC8+F10</f>
        <v>43884</v>
      </c>
      <c r="Y8" s="64"/>
      <c r="Z8" s="64"/>
      <c r="AA8" s="65" t="s">
        <v>77</v>
      </c>
      <c r="AB8" s="64"/>
      <c r="AC8" s="70">
        <f ca="1">TODAY()</f>
        <v>43704</v>
      </c>
      <c r="AD8" s="71"/>
      <c r="AE8" s="2"/>
      <c r="AF8" s="6">
        <f t="shared" si="0"/>
        <v>1</v>
      </c>
      <c r="AG8" s="19" t="s">
        <v>22</v>
      </c>
      <c r="AH8" s="2"/>
      <c r="AI8" s="2"/>
      <c r="AJ8" s="60"/>
      <c r="AK8" s="60"/>
      <c r="AL8" s="60"/>
      <c r="AM8" s="60"/>
      <c r="AN8" s="60"/>
      <c r="AO8" s="60"/>
      <c r="AP8" s="2"/>
      <c r="AQ8" s="20"/>
      <c r="AR8" s="2"/>
      <c r="AS8" s="20"/>
      <c r="AT8" s="2"/>
      <c r="AU8" s="2"/>
    </row>
    <row r="9" spans="1:47" ht="22.5" customHeight="1">
      <c r="A9" s="21" t="s">
        <v>78</v>
      </c>
      <c r="B9" s="97">
        <v>3</v>
      </c>
      <c r="C9" s="81"/>
      <c r="D9" s="22"/>
      <c r="E9" s="88"/>
      <c r="F9" s="89"/>
      <c r="G9" s="89"/>
      <c r="H9" s="89"/>
      <c r="I9" s="89"/>
      <c r="J9" s="89"/>
      <c r="K9" s="89"/>
      <c r="L9" s="90"/>
      <c r="M9" s="14"/>
      <c r="N9" s="15"/>
      <c r="O9" s="16"/>
      <c r="P9" s="16"/>
      <c r="Q9" s="16"/>
      <c r="R9" s="2"/>
      <c r="S9" s="2"/>
      <c r="T9" s="20"/>
      <c r="U9" s="69"/>
      <c r="V9" s="60"/>
      <c r="W9" s="20"/>
      <c r="X9" s="20"/>
      <c r="Y9" s="20"/>
      <c r="Z9" s="20"/>
      <c r="AA9" s="20"/>
      <c r="AB9" s="20"/>
      <c r="AC9" s="20"/>
      <c r="AD9" s="20"/>
      <c r="AE9" s="2"/>
      <c r="AF9" s="6">
        <f t="shared" si="0"/>
        <v>0</v>
      </c>
      <c r="AG9" s="19" t="s">
        <v>45</v>
      </c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ht="22.5" customHeight="1">
      <c r="A10" s="21" t="s">
        <v>79</v>
      </c>
      <c r="B10" s="78">
        <f>B8*B9</f>
        <v>3.3407499999999999</v>
      </c>
      <c r="C10" s="60"/>
      <c r="D10" s="22"/>
      <c r="E10" s="25" t="s">
        <v>80</v>
      </c>
      <c r="F10" s="41">
        <v>180</v>
      </c>
      <c r="G10" s="22"/>
      <c r="H10" s="22"/>
      <c r="I10" s="22"/>
      <c r="J10" s="22"/>
      <c r="K10" s="22"/>
      <c r="L10" s="22"/>
      <c r="M10" s="14"/>
      <c r="N10" s="15"/>
      <c r="O10" s="16"/>
      <c r="P10" s="16"/>
      <c r="Q10" s="16"/>
      <c r="R10" s="2"/>
      <c r="S10" s="2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"/>
      <c r="AF10" s="6">
        <f t="shared" si="0"/>
        <v>0</v>
      </c>
      <c r="AG10" s="19" t="s">
        <v>51</v>
      </c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48" customHeight="1">
      <c r="A11" s="26" t="s">
        <v>81</v>
      </c>
      <c r="B11" s="75" t="s">
        <v>82</v>
      </c>
      <c r="C11" s="76"/>
      <c r="D11" s="77"/>
      <c r="E11" s="27" t="s">
        <v>83</v>
      </c>
      <c r="F11" s="27" t="s">
        <v>84</v>
      </c>
      <c r="G11" s="27" t="s">
        <v>85</v>
      </c>
      <c r="H11" s="27" t="s">
        <v>86</v>
      </c>
      <c r="I11" s="73" t="s">
        <v>87</v>
      </c>
      <c r="J11" s="74"/>
      <c r="K11" s="28" t="s">
        <v>73</v>
      </c>
      <c r="L11" s="29" t="s">
        <v>88</v>
      </c>
      <c r="M11" s="14"/>
      <c r="N11" s="15"/>
      <c r="O11" s="16"/>
      <c r="P11" s="16"/>
      <c r="Q11" s="16"/>
      <c r="R11" s="2"/>
      <c r="S11" s="2"/>
      <c r="T11" s="20"/>
      <c r="U11" s="67" t="s">
        <v>89</v>
      </c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ht="20.25" customHeight="1">
      <c r="A12" s="30">
        <f>IFERROR(LOOKUP(B12,'Lista de ingredientes'!A$2:A299,'Lista de ingredientes'!E$2:E299),"")</f>
        <v>0</v>
      </c>
      <c r="B12" s="108" t="s">
        <v>125</v>
      </c>
      <c r="C12" s="109"/>
      <c r="D12" s="110"/>
      <c r="E12" s="39" t="s">
        <v>116</v>
      </c>
      <c r="F12" s="31">
        <f>IFERROR(LOOKUP(B12,'Lista de ingredientes'!A$2:A299,'Lista de ingredientes'!G$2:G299),"")</f>
        <v>0</v>
      </c>
      <c r="G12" s="40">
        <v>80</v>
      </c>
      <c r="H12" s="31">
        <f>SUMIF('Lista de ingredientes'!A$2:A293,B12,'Lista de ingredientes'!I$2:I293)</f>
        <v>0.25</v>
      </c>
      <c r="I12" s="104">
        <f t="shared" ref="I12:I103" si="1">G12/$B$4*$B$6</f>
        <v>80</v>
      </c>
      <c r="J12" s="102" t="str">
        <f>IFERROR(LOOKUP(B12,'Lista de ingredientes'!A$2:A299,'Lista de ingredientes'!F$2:F299),"")</f>
        <v>min.</v>
      </c>
      <c r="K12" s="32">
        <f t="shared" ref="K12:K103" si="2">I12*H12</f>
        <v>20</v>
      </c>
      <c r="L12" s="33">
        <f t="shared" ref="L12:L103" si="3">K12/$B$7</f>
        <v>0.37416747736286765</v>
      </c>
      <c r="M12" s="4"/>
      <c r="N12" s="34">
        <f>IFERROR(LOOKUP(B12,'Lista de ingredientes'!A$2:A299,'Lista de ingredientes'!K$2:K299),"")</f>
        <v>0</v>
      </c>
      <c r="O12" s="34" t="str">
        <f>IFERROR(LOOKUP(B12,'Lista de ingredientes'!A$2:A299,'Lista de ingredientes'!D$2:D299),"")</f>
        <v>HORAS M.O. (min/€)</v>
      </c>
      <c r="P12" s="3" t="s">
        <v>90</v>
      </c>
      <c r="Q12" s="6" t="str">
        <f t="shared" ref="Q12:Q103" si="4">O12&amp;P12</f>
        <v xml:space="preserve">HORAS M.O. (min/€), </v>
      </c>
      <c r="S12" s="6" t="str">
        <f t="shared" ref="S12:S103" si="5">N12&amp;P12</f>
        <v xml:space="preserve">0, </v>
      </c>
      <c r="T12" s="2"/>
      <c r="U12" s="68" t="s">
        <v>131</v>
      </c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</row>
    <row r="13" spans="1:47" ht="14.25">
      <c r="A13" s="30">
        <f>IFERROR(LOOKUP(B13,'Lista de ingredientes'!A$2:A300,'Lista de ingredientes'!E$2:E300),"")</f>
        <v>0</v>
      </c>
      <c r="B13" s="108" t="s">
        <v>125</v>
      </c>
      <c r="C13" s="109"/>
      <c r="D13" s="110"/>
      <c r="E13" s="39" t="s">
        <v>114</v>
      </c>
      <c r="F13" s="31">
        <f>IFERROR(LOOKUP(B13,'Lista de ingredientes'!A$2:A300,'Lista de ingredientes'!G$2:G300),"")</f>
        <v>0</v>
      </c>
      <c r="G13" s="40">
        <v>30</v>
      </c>
      <c r="H13" s="31">
        <f>SUMIF('Lista de ingredientes'!A$2:A294,B13,'Lista de ingredientes'!I$2:I294)</f>
        <v>0.25</v>
      </c>
      <c r="I13" s="104">
        <f t="shared" si="1"/>
        <v>30</v>
      </c>
      <c r="J13" s="102" t="str">
        <f>IFERROR(LOOKUP(B13,'Lista de ingredientes'!A$2:A300,'Lista de ingredientes'!F$2:F300),"")</f>
        <v>min.</v>
      </c>
      <c r="K13" s="32">
        <f t="shared" si="2"/>
        <v>7.5</v>
      </c>
      <c r="L13" s="33">
        <f t="shared" si="3"/>
        <v>0.14031280401107535</v>
      </c>
      <c r="M13" s="4"/>
      <c r="N13" s="34">
        <f>IFERROR(LOOKUP(B13,'Lista de ingredientes'!A$2:A300,'Lista de ingredientes'!K$2:K300),"")</f>
        <v>0</v>
      </c>
      <c r="O13" s="34" t="str">
        <f>IFERROR(LOOKUP(B13,'Lista de ingredientes'!A$2:A300,'Lista de ingredientes'!D$2:D300),"")</f>
        <v>HORAS M.O. (min/€)</v>
      </c>
      <c r="P13" s="35" t="s">
        <v>90</v>
      </c>
      <c r="Q13" s="6" t="str">
        <f t="shared" si="4"/>
        <v xml:space="preserve">HORAS M.O. (min/€), </v>
      </c>
      <c r="S13" s="6" t="str">
        <f t="shared" si="5"/>
        <v xml:space="preserve">0, </v>
      </c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</row>
    <row r="14" spans="1:47" ht="14.25">
      <c r="A14" s="30">
        <f>IFERROR(LOOKUP(B14,'Lista de ingredientes'!A$2:A301,'Lista de ingredientes'!E$2:E301),"")</f>
        <v>0</v>
      </c>
      <c r="B14" s="108" t="s">
        <v>125</v>
      </c>
      <c r="C14" s="109"/>
      <c r="D14" s="110"/>
      <c r="E14" s="39" t="s">
        <v>115</v>
      </c>
      <c r="F14" s="31">
        <f>IFERROR(LOOKUP(B14,'Lista de ingredientes'!A$2:A301,'Lista de ingredientes'!G$2:G301),"")</f>
        <v>0</v>
      </c>
      <c r="G14" s="40">
        <v>30</v>
      </c>
      <c r="H14" s="31">
        <f>SUMIF('Lista de ingredientes'!A$2:A295,B14,'Lista de ingredientes'!I$2:I295)</f>
        <v>0.25</v>
      </c>
      <c r="I14" s="104">
        <f t="shared" si="1"/>
        <v>30</v>
      </c>
      <c r="J14" s="102" t="str">
        <f>IFERROR(LOOKUP(B14,'Lista de ingredientes'!A$2:A301,'Lista de ingredientes'!F$2:F301),"")</f>
        <v>min.</v>
      </c>
      <c r="K14" s="32">
        <f t="shared" si="2"/>
        <v>7.5</v>
      </c>
      <c r="L14" s="33">
        <f t="shared" si="3"/>
        <v>0.14031280401107535</v>
      </c>
      <c r="M14" s="4"/>
      <c r="N14" s="34">
        <f>IFERROR(LOOKUP(B14,'Lista de ingredientes'!A$2:A301,'Lista de ingredientes'!K$2:K301),"")</f>
        <v>0</v>
      </c>
      <c r="O14" s="34" t="str">
        <f>IFERROR(LOOKUP(B14,'Lista de ingredientes'!A$2:A301,'Lista de ingredientes'!D$2:D301),"")</f>
        <v>HORAS M.O. (min/€)</v>
      </c>
      <c r="P14" s="35" t="s">
        <v>90</v>
      </c>
      <c r="Q14" s="6" t="str">
        <f t="shared" si="4"/>
        <v xml:space="preserve">HORAS M.O. (min/€), </v>
      </c>
      <c r="S14" s="6" t="str">
        <f t="shared" si="5"/>
        <v xml:space="preserve">0, </v>
      </c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</row>
    <row r="15" spans="1:47" ht="14.25" customHeight="1">
      <c r="A15" s="30" t="str">
        <f>IFERROR(LOOKUP(B15,'Lista de ingredientes'!A$2:A302,'Lista de ingredientes'!E$2:E302),"")</f>
        <v>huevos-m</v>
      </c>
      <c r="B15" s="56" t="s">
        <v>107</v>
      </c>
      <c r="C15" s="57"/>
      <c r="D15" s="58"/>
      <c r="E15" s="39" t="s">
        <v>103</v>
      </c>
      <c r="F15" s="31" t="str">
        <f>IFERROR(LOOKUP(B15,'Lista de ingredientes'!A$2:A302,'Lista de ingredientes'!G$2:G302),"")</f>
        <v>marca 6</v>
      </c>
      <c r="G15" s="40">
        <v>4</v>
      </c>
      <c r="H15" s="31">
        <f>SUMIF('Lista de ingredientes'!A$2:A296,B15,'Lista de ingredientes'!I$2:I296)</f>
        <v>0.15</v>
      </c>
      <c r="I15" s="104">
        <f t="shared" si="1"/>
        <v>4</v>
      </c>
      <c r="J15" s="102" t="str">
        <f>IFERROR(LOOKUP(B15,'Lista de ingredientes'!A$2:A302,'Lista de ingredientes'!F$2:F302),"")</f>
        <v>ud.</v>
      </c>
      <c r="K15" s="32">
        <f t="shared" si="2"/>
        <v>0.6</v>
      </c>
      <c r="L15" s="33">
        <f t="shared" si="3"/>
        <v>1.1225024320886028E-2</v>
      </c>
      <c r="M15" s="4"/>
      <c r="N15" s="34" t="str">
        <f>IFERROR(LOOKUP(B15,'Lista de ingredientes'!A$2:A302,'Lista de ingredientes'!K$2:K302),"")</f>
        <v>Huevos</v>
      </c>
      <c r="O15" s="34" t="str">
        <f>IFERROR(LOOKUP(B15,'Lista de ingredientes'!A$2:A302,'Lista de ingredientes'!D$2:D302),"")</f>
        <v xml:space="preserve">huevos medianos </v>
      </c>
      <c r="P15" s="35" t="s">
        <v>90</v>
      </c>
      <c r="Q15" s="6" t="str">
        <f t="shared" si="4"/>
        <v xml:space="preserve">huevos medianos , </v>
      </c>
      <c r="S15" s="6" t="str">
        <f t="shared" si="5"/>
        <v xml:space="preserve">Huevos, </v>
      </c>
      <c r="U15" s="68" t="s">
        <v>92</v>
      </c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</row>
    <row r="16" spans="1:47" ht="14.25">
      <c r="A16" s="30" t="str">
        <f>IFERROR(LOOKUP(B16,'Lista de ingredientes'!A$2:A303,'Lista de ingredientes'!E$2:E303),"")</f>
        <v>lim-1</v>
      </c>
      <c r="B16" s="56" t="s">
        <v>108</v>
      </c>
      <c r="C16" s="57"/>
      <c r="D16" s="58"/>
      <c r="E16" s="39" t="s">
        <v>110</v>
      </c>
      <c r="F16" s="31" t="str">
        <f>IFERROR(LOOKUP(B16,'Lista de ingredientes'!A$2:A303,'Lista de ingredientes'!G$2:G303),"")</f>
        <v>marca 5</v>
      </c>
      <c r="G16" s="40">
        <v>16</v>
      </c>
      <c r="H16" s="31">
        <f>SUMIF('Lista de ingredientes'!A$2:A297,B16,'Lista de ingredientes'!I$2:I297)</f>
        <v>0.4</v>
      </c>
      <c r="I16" s="104">
        <f t="shared" si="1"/>
        <v>16</v>
      </c>
      <c r="J16" s="102" t="str">
        <f>IFERROR(LOOKUP(B16,'Lista de ingredientes'!A$2:A303,'Lista de ingredientes'!F$2:F303),"")</f>
        <v>ud.</v>
      </c>
      <c r="K16" s="32">
        <f t="shared" si="2"/>
        <v>6.4</v>
      </c>
      <c r="L16" s="33">
        <f t="shared" si="3"/>
        <v>0.11973359275611765</v>
      </c>
      <c r="M16" s="4"/>
      <c r="N16" s="34">
        <f>IFERROR(LOOKUP(B16,'Lista de ingredientes'!A$2:A303,'Lista de ingredientes'!K$2:K303),"")</f>
        <v>0</v>
      </c>
      <c r="O16" s="34" t="str">
        <f>IFERROR(LOOKUP(B16,'Lista de ingredientes'!A$2:A303,'Lista de ingredientes'!D$2:D303),"")</f>
        <v>limones</v>
      </c>
      <c r="P16" s="35" t="s">
        <v>90</v>
      </c>
      <c r="Q16" s="6" t="str">
        <f t="shared" si="4"/>
        <v xml:space="preserve">limones, </v>
      </c>
      <c r="S16" s="6" t="str">
        <f t="shared" si="5"/>
        <v xml:space="preserve">0, </v>
      </c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</row>
    <row r="17" spans="1:34" ht="14.25">
      <c r="A17" s="30" t="str">
        <f>IFERROR(LOOKUP(B17,'Lista de ingredientes'!A$2:A304,'Lista de ingredientes'!E$2:E304),"")</f>
        <v>azc-1</v>
      </c>
      <c r="B17" s="56" t="s">
        <v>121</v>
      </c>
      <c r="C17" s="57"/>
      <c r="D17" s="58"/>
      <c r="E17" s="39" t="s">
        <v>110</v>
      </c>
      <c r="F17" s="31" t="str">
        <f>IFERROR(LOOKUP(B17,'Lista de ingredientes'!A$2:A304,'Lista de ingredientes'!G$2:G304),"")</f>
        <v>marca 9</v>
      </c>
      <c r="G17" s="40">
        <v>800</v>
      </c>
      <c r="H17" s="31">
        <f>SUMIF('Lista de ingredientes'!A$2:A298,B17,'Lista de ingredientes'!I$2:I298)</f>
        <v>5.8999999999999992E-4</v>
      </c>
      <c r="I17" s="104">
        <f t="shared" si="1"/>
        <v>800</v>
      </c>
      <c r="J17" s="102" t="str">
        <f>IFERROR(LOOKUP(B17,'Lista de ingredientes'!A$2:A304,'Lista de ingredientes'!F$2:F304),"")</f>
        <v>gr.</v>
      </c>
      <c r="K17" s="32">
        <f t="shared" si="2"/>
        <v>0.47199999999999992</v>
      </c>
      <c r="L17" s="33">
        <f t="shared" si="3"/>
        <v>8.8303524657636738E-3</v>
      </c>
      <c r="M17" s="4"/>
      <c r="N17" s="34">
        <f>IFERROR(LOOKUP(B17,'Lista de ingredientes'!A$2:A304,'Lista de ingredientes'!K$2:K304),"")</f>
        <v>0</v>
      </c>
      <c r="O17" s="34" t="str">
        <f>IFERROR(LOOKUP(B17,'Lista de ingredientes'!A$2:A304,'Lista de ingredientes'!D$2:D304),"")</f>
        <v>azúcar blanco</v>
      </c>
      <c r="P17" s="35" t="s">
        <v>90</v>
      </c>
      <c r="Q17" s="6" t="str">
        <f t="shared" si="4"/>
        <v xml:space="preserve">azúcar blanco, </v>
      </c>
      <c r="S17" s="6" t="str">
        <f t="shared" si="5"/>
        <v xml:space="preserve">0, </v>
      </c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</row>
    <row r="18" spans="1:34" ht="14.25">
      <c r="A18" s="30" t="str">
        <f>IFERROR(LOOKUP(B18,'Lista de ingredientes'!A$2:A305,'Lista de ingredientes'!E$2:E305),"")</f>
        <v>huevos-m</v>
      </c>
      <c r="B18" s="56" t="s">
        <v>107</v>
      </c>
      <c r="C18" s="57"/>
      <c r="D18" s="58"/>
      <c r="E18" s="39" t="s">
        <v>110</v>
      </c>
      <c r="F18" s="31" t="str">
        <f>IFERROR(LOOKUP(B18,'Lista de ingredientes'!A$2:A305,'Lista de ingredientes'!G$2:G305),"")</f>
        <v>marca 6</v>
      </c>
      <c r="G18" s="40">
        <v>20</v>
      </c>
      <c r="H18" s="31">
        <f>SUMIF('Lista de ingredientes'!A$2:A299,B18,'Lista de ingredientes'!I$2:I299)</f>
        <v>0.15</v>
      </c>
      <c r="I18" s="104">
        <f t="shared" si="1"/>
        <v>20</v>
      </c>
      <c r="J18" s="102" t="str">
        <f>IFERROR(LOOKUP(B18,'Lista de ingredientes'!A$2:A305,'Lista de ingredientes'!F$2:F305),"")</f>
        <v>ud.</v>
      </c>
      <c r="K18" s="32">
        <f t="shared" si="2"/>
        <v>3</v>
      </c>
      <c r="L18" s="33">
        <f t="shared" si="3"/>
        <v>5.6125121604430145E-2</v>
      </c>
      <c r="M18" s="4"/>
      <c r="N18" s="34" t="str">
        <f>IFERROR(LOOKUP(B18,'Lista de ingredientes'!A$2:A305,'Lista de ingredientes'!K$2:K305),"")</f>
        <v>Huevos</v>
      </c>
      <c r="O18" s="34" t="str">
        <f>IFERROR(LOOKUP(B18,'Lista de ingredientes'!A$2:A305,'Lista de ingredientes'!D$2:D305),"")</f>
        <v xml:space="preserve">huevos medianos </v>
      </c>
      <c r="P18" s="35" t="s">
        <v>90</v>
      </c>
      <c r="Q18" s="6" t="str">
        <f t="shared" si="4"/>
        <v xml:space="preserve">huevos medianos , </v>
      </c>
      <c r="S18" s="6" t="str">
        <f t="shared" si="5"/>
        <v xml:space="preserve">Huevos, </v>
      </c>
      <c r="T18" s="36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</row>
    <row r="19" spans="1:34" ht="14.25">
      <c r="A19" s="30" t="str">
        <f>IFERROR(LOOKUP(B19,'Lista de ingredientes'!A$2:A306,'Lista de ingredientes'!E$2:E306),"")</f>
        <v>agua-1</v>
      </c>
      <c r="B19" s="56" t="s">
        <v>109</v>
      </c>
      <c r="C19" s="57"/>
      <c r="D19" s="58"/>
      <c r="E19" s="39" t="s">
        <v>110</v>
      </c>
      <c r="F19" s="31">
        <f>IFERROR(LOOKUP(B19,'Lista de ingredientes'!A$2:A306,'Lista de ingredientes'!G$2:G306),"")</f>
        <v>0</v>
      </c>
      <c r="G19" s="40">
        <v>20</v>
      </c>
      <c r="H19" s="31">
        <f>SUMIF('Lista de ingredientes'!A$2:A300,B19,'Lista de ingredientes'!I$2:I300)</f>
        <v>0</v>
      </c>
      <c r="I19" s="104">
        <f t="shared" si="1"/>
        <v>20</v>
      </c>
      <c r="J19" s="102" t="str">
        <f>IFERROR(LOOKUP(B19,'Lista de ingredientes'!A$2:A306,'Lista de ingredientes'!F$2:F306),"")</f>
        <v>ml.</v>
      </c>
      <c r="K19" s="32">
        <f t="shared" si="2"/>
        <v>0</v>
      </c>
      <c r="L19" s="33">
        <f t="shared" si="3"/>
        <v>0</v>
      </c>
      <c r="M19" s="4"/>
      <c r="N19" s="34">
        <f>IFERROR(LOOKUP(B19,'Lista de ingredientes'!A$2:A306,'Lista de ingredientes'!K$2:K306),"")</f>
        <v>0</v>
      </c>
      <c r="O19" s="34" t="str">
        <f>IFERROR(LOOKUP(B19,'Lista de ingredientes'!A$2:A306,'Lista de ingredientes'!D$2:D306),"")</f>
        <v>agua</v>
      </c>
      <c r="P19" s="35" t="s">
        <v>90</v>
      </c>
      <c r="Q19" s="6" t="str">
        <f t="shared" si="4"/>
        <v xml:space="preserve">agua, </v>
      </c>
      <c r="S19" s="6" t="str">
        <f t="shared" si="5"/>
        <v xml:space="preserve">0, </v>
      </c>
      <c r="T19" s="36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</row>
    <row r="20" spans="1:34" ht="14.25">
      <c r="A20" s="30" t="str">
        <f>IFERROR(LOOKUP(B20,'Lista de ingredientes'!A$2:A307,'Lista de ingredientes'!E$2:E307),"")</f>
        <v>huevos-m</v>
      </c>
      <c r="B20" s="56" t="s">
        <v>107</v>
      </c>
      <c r="C20" s="57"/>
      <c r="D20" s="58"/>
      <c r="E20" s="39" t="s">
        <v>112</v>
      </c>
      <c r="F20" s="31" t="str">
        <f>IFERROR(LOOKUP(B20,'Lista de ingredientes'!A$2:A307,'Lista de ingredientes'!G$2:G307),"")</f>
        <v>marca 6</v>
      </c>
      <c r="G20" s="40">
        <v>16</v>
      </c>
      <c r="H20" s="31">
        <f>SUMIF('Lista de ingredientes'!A$2:A301,B20,'Lista de ingredientes'!I$2:I301)</f>
        <v>0.15</v>
      </c>
      <c r="I20" s="104">
        <f t="shared" si="1"/>
        <v>16</v>
      </c>
      <c r="J20" s="102" t="str">
        <f>IFERROR(LOOKUP(B20,'Lista de ingredientes'!A$2:A307,'Lista de ingredientes'!F$2:F307),"")</f>
        <v>ud.</v>
      </c>
      <c r="K20" s="32">
        <f t="shared" si="2"/>
        <v>2.4</v>
      </c>
      <c r="L20" s="33">
        <f t="shared" si="3"/>
        <v>4.4900097283544112E-2</v>
      </c>
      <c r="M20" s="4"/>
      <c r="N20" s="34" t="str">
        <f>IFERROR(LOOKUP(B20,'Lista de ingredientes'!A$2:A307,'Lista de ingredientes'!K$2:K307),"")</f>
        <v>Huevos</v>
      </c>
      <c r="O20" s="34" t="str">
        <f>IFERROR(LOOKUP(B20,'Lista de ingredientes'!A$2:A307,'Lista de ingredientes'!D$2:D307),"")</f>
        <v xml:space="preserve">huevos medianos </v>
      </c>
      <c r="P20" s="3" t="s">
        <v>90</v>
      </c>
      <c r="Q20" s="6" t="str">
        <f t="shared" si="4"/>
        <v xml:space="preserve">huevos medianos , </v>
      </c>
      <c r="S20" s="6" t="str">
        <f t="shared" si="5"/>
        <v xml:space="preserve">Huevos, </v>
      </c>
      <c r="T20" s="37"/>
      <c r="U20" s="37"/>
    </row>
    <row r="21" spans="1:34" ht="14.25">
      <c r="A21" s="30" t="str">
        <f>IFERROR(LOOKUP(B21,'Lista de ingredientes'!A$2:A308,'Lista de ingredientes'!E$2:E308),"")</f>
        <v>az-gl1</v>
      </c>
      <c r="B21" s="56" t="s">
        <v>106</v>
      </c>
      <c r="C21" s="57"/>
      <c r="D21" s="58"/>
      <c r="E21" s="39" t="s">
        <v>111</v>
      </c>
      <c r="F21" s="31" t="str">
        <f>IFERROR(LOOKUP(B21,'Lista de ingredientes'!A$2:A308,'Lista de ingredientes'!G$2:G308),"")</f>
        <v>marca 7</v>
      </c>
      <c r="G21" s="40">
        <v>960</v>
      </c>
      <c r="H21" s="31">
        <f>SUMIF('Lista de ingredientes'!A$2:A302,B21,'Lista de ingredientes'!I$2:I302)</f>
        <v>3.0000000000000001E-3</v>
      </c>
      <c r="I21" s="104">
        <f t="shared" si="1"/>
        <v>960</v>
      </c>
      <c r="J21" s="102" t="str">
        <f>IFERROR(LOOKUP(B21,'Lista de ingredientes'!A$2:A308,'Lista de ingredientes'!F$2:F308),"")</f>
        <v>gr.</v>
      </c>
      <c r="K21" s="32">
        <f t="shared" si="2"/>
        <v>2.88</v>
      </c>
      <c r="L21" s="33">
        <f t="shared" si="3"/>
        <v>5.3880116740252934E-2</v>
      </c>
      <c r="M21" s="4"/>
      <c r="N21" s="34" t="str">
        <f>IFERROR(LOOKUP(B21,'Lista de ingredientes'!A$2:A308,'Lista de ingredientes'!K$2:K308),"")</f>
        <v>Cereales con gluten</v>
      </c>
      <c r="O21" s="34" t="str">
        <f>IFERROR(LOOKUP(B21,'Lista de ingredientes'!A$2:A308,'Lista de ingredientes'!D$2:D308),"")</f>
        <v>azúcar glasear</v>
      </c>
      <c r="P21" s="3" t="s">
        <v>90</v>
      </c>
      <c r="Q21" s="6" t="str">
        <f t="shared" si="4"/>
        <v xml:space="preserve">azúcar glasear, </v>
      </c>
      <c r="S21" s="6" t="str">
        <f t="shared" si="5"/>
        <v xml:space="preserve">Cereales con gluten, </v>
      </c>
    </row>
    <row r="22" spans="1:34" ht="14.25">
      <c r="A22" s="30" t="str">
        <f>IFERROR(LOOKUP(B22,'Lista de ingredientes'!A$2:A309,'Lista de ingredientes'!E$2:E309),"")</f>
        <v>ref-4</v>
      </c>
      <c r="B22" s="56" t="s">
        <v>120</v>
      </c>
      <c r="C22" s="57"/>
      <c r="D22" s="58"/>
      <c r="E22" s="39" t="s">
        <v>103</v>
      </c>
      <c r="F22" s="31" t="str">
        <f>IFERROR(LOOKUP(B22,'Lista de ingredientes'!A$2:A309,'Lista de ingredientes'!G$2:G309),"")</f>
        <v>marca 2</v>
      </c>
      <c r="G22" s="40">
        <v>500</v>
      </c>
      <c r="H22" s="31">
        <f>SUMIF('Lista de ingredientes'!A$2:A303,B22,'Lista de ingredientes'!I$2:I303)</f>
        <v>5.5000000000000003E-4</v>
      </c>
      <c r="I22" s="104">
        <f t="shared" si="1"/>
        <v>500</v>
      </c>
      <c r="J22" s="102" t="str">
        <f>IFERROR(LOOKUP(B22,'Lista de ingredientes'!A$2:A309,'Lista de ingredientes'!F$2:F309),"")</f>
        <v>gr.</v>
      </c>
      <c r="K22" s="32">
        <f t="shared" si="2"/>
        <v>0.27500000000000002</v>
      </c>
      <c r="L22" s="33">
        <f t="shared" si="3"/>
        <v>5.1448028137394304E-3</v>
      </c>
      <c r="M22" s="4"/>
      <c r="N22" s="34" t="str">
        <f>IFERROR(LOOKUP(B22,'Lista de ingredientes'!A$2:A309,'Lista de ingredientes'!K$2:K309),"")</f>
        <v>Cereales con gluten</v>
      </c>
      <c r="O22" s="34" t="str">
        <f>IFERROR(LOOKUP(B22,'Lista de ingredientes'!A$2:A309,'Lista de ingredientes'!D$2:D309),"")</f>
        <v>harina de fuerza</v>
      </c>
      <c r="P22" s="3" t="s">
        <v>90</v>
      </c>
      <c r="Q22" s="6" t="str">
        <f t="shared" si="4"/>
        <v xml:space="preserve">harina de fuerza, </v>
      </c>
      <c r="S22" s="6" t="str">
        <f t="shared" si="5"/>
        <v xml:space="preserve">Cereales con gluten, </v>
      </c>
      <c r="V22" s="38"/>
      <c r="W22" s="38"/>
      <c r="X22" s="38"/>
      <c r="Y22" s="38"/>
      <c r="Z22" s="38"/>
      <c r="AA22" s="38"/>
    </row>
    <row r="23" spans="1:34" ht="14.25">
      <c r="A23" s="30" t="str">
        <f>IFERROR(LOOKUP(B23,'Lista de ingredientes'!A$2:A310,'Lista de ingredientes'!E$2:E310),"")</f>
        <v>ref-3</v>
      </c>
      <c r="B23" s="56" t="s">
        <v>91</v>
      </c>
      <c r="C23" s="57"/>
      <c r="D23" s="58"/>
      <c r="E23" s="39" t="s">
        <v>103</v>
      </c>
      <c r="F23" s="31" t="str">
        <f>IFERROR(LOOKUP(B23,'Lista de ingredientes'!A$2:A310,'Lista de ingredientes'!G$2:G310),"")</f>
        <v>marca 5</v>
      </c>
      <c r="G23" s="40">
        <v>260</v>
      </c>
      <c r="H23" s="31">
        <f>SUMIF('Lista de ingredientes'!A$2:A304,B23,'Lista de ingredientes'!I$2:I304)</f>
        <v>7.2500000000000004E-3</v>
      </c>
      <c r="I23" s="104">
        <f t="shared" si="1"/>
        <v>260</v>
      </c>
      <c r="J23" s="102" t="str">
        <f>IFERROR(LOOKUP(B23,'Lista de ingredientes'!A$2:A310,'Lista de ingredientes'!F$2:F310),"")</f>
        <v>gr.</v>
      </c>
      <c r="K23" s="32">
        <f t="shared" si="2"/>
        <v>1.885</v>
      </c>
      <c r="L23" s="33">
        <f t="shared" si="3"/>
        <v>3.5265284741450277E-2</v>
      </c>
      <c r="M23" s="4"/>
      <c r="N23" s="34" t="str">
        <f>IFERROR(LOOKUP(B23,'Lista de ingredientes'!A$2:A310,'Lista de ingredientes'!K$2:K310),"")</f>
        <v>Lácteos</v>
      </c>
      <c r="O23" s="34" t="str">
        <f>IFERROR(LOOKUP(B23,'Lista de ingredientes'!A$2:A310,'Lista de ingredientes'!D$2:D310),"")</f>
        <v>mantequilla</v>
      </c>
      <c r="P23" s="3" t="s">
        <v>90</v>
      </c>
      <c r="Q23" s="6" t="str">
        <f t="shared" si="4"/>
        <v xml:space="preserve">mantequilla, </v>
      </c>
      <c r="S23" s="6" t="str">
        <f t="shared" si="5"/>
        <v xml:space="preserve">Lácteos, </v>
      </c>
      <c r="V23" s="38"/>
      <c r="W23" s="38"/>
      <c r="X23" s="38"/>
      <c r="Y23" s="38"/>
      <c r="Z23" s="38"/>
      <c r="AA23" s="38"/>
    </row>
    <row r="24" spans="1:34" ht="14.25">
      <c r="A24" s="30" t="str">
        <f>IFERROR(LOOKUP(B24,'Lista de ingredientes'!A$2:A311,'Lista de ingredientes'!E$2:E311),"")</f>
        <v>az-gl1</v>
      </c>
      <c r="B24" s="56" t="s">
        <v>106</v>
      </c>
      <c r="C24" s="57"/>
      <c r="D24" s="58"/>
      <c r="E24" s="39" t="s">
        <v>103</v>
      </c>
      <c r="F24" s="31" t="str">
        <f>IFERROR(LOOKUP(B24,'Lista de ingredientes'!A$2:A311,'Lista de ingredientes'!G$2:G311),"")</f>
        <v>marca 7</v>
      </c>
      <c r="G24" s="40">
        <v>180</v>
      </c>
      <c r="H24" s="31">
        <f>SUMIF('Lista de ingredientes'!A$2:A305,B24,'Lista de ingredientes'!I$2:I305)</f>
        <v>3.0000000000000001E-3</v>
      </c>
      <c r="I24" s="104">
        <f>IF(J24="min.",G24/60,G24/$B$4*$B$6)</f>
        <v>180</v>
      </c>
      <c r="J24" s="102" t="str">
        <f>IFERROR(LOOKUP(B24,'Lista de ingredientes'!A$2:A311,'Lista de ingredientes'!F$2:F311),"")</f>
        <v>gr.</v>
      </c>
      <c r="K24" s="32">
        <f t="shared" si="2"/>
        <v>0.54</v>
      </c>
      <c r="L24" s="33">
        <f t="shared" si="3"/>
        <v>1.0102521888797426E-2</v>
      </c>
      <c r="M24" s="4"/>
      <c r="N24" s="34" t="str">
        <f>IFERROR(LOOKUP(B24,'Lista de ingredientes'!A$2:A311,'Lista de ingredientes'!K$2:K311),"")</f>
        <v>Cereales con gluten</v>
      </c>
      <c r="O24" s="34" t="str">
        <f>IFERROR(LOOKUP(B24,'Lista de ingredientes'!A$2:A311,'Lista de ingredientes'!D$2:D311),"")</f>
        <v>azúcar glasear</v>
      </c>
      <c r="P24" s="3" t="s">
        <v>90</v>
      </c>
      <c r="Q24" s="6" t="str">
        <f t="shared" si="4"/>
        <v xml:space="preserve">azúcar glasear, </v>
      </c>
      <c r="S24" s="6" t="str">
        <f t="shared" si="5"/>
        <v xml:space="preserve">Cereales con gluten, </v>
      </c>
      <c r="V24" s="38"/>
      <c r="W24" s="38"/>
      <c r="X24" s="38"/>
      <c r="Y24" s="38"/>
      <c r="Z24" s="38"/>
      <c r="AA24" s="38"/>
    </row>
    <row r="25" spans="1:34" ht="14.25">
      <c r="A25" s="30" t="str">
        <f>IFERROR(LOOKUP(B25,'Lista de ingredientes'!A$2:A312,'Lista de ingredientes'!E$2:E312),"")</f>
        <v/>
      </c>
      <c r="B25" s="56"/>
      <c r="C25" s="57"/>
      <c r="D25" s="58"/>
      <c r="E25" s="39"/>
      <c r="F25" s="31" t="str">
        <f>IFERROR(LOOKUP(B25,'Lista de ingredientes'!A$2:A312,'Lista de ingredientes'!G$2:G312),"")</f>
        <v/>
      </c>
      <c r="G25" s="40"/>
      <c r="H25" s="31">
        <f>SUMIF('Lista de ingredientes'!A$2:A306,B25,'Lista de ingredientes'!I$2:I306)</f>
        <v>0</v>
      </c>
      <c r="I25" s="104">
        <f t="shared" si="1"/>
        <v>0</v>
      </c>
      <c r="J25" s="102" t="str">
        <f>IFERROR(LOOKUP(B25,'Lista de ingredientes'!A$2:A312,'Lista de ingredientes'!F$2:F312),"")</f>
        <v/>
      </c>
      <c r="K25" s="32">
        <f t="shared" si="2"/>
        <v>0</v>
      </c>
      <c r="L25" s="33">
        <f t="shared" si="3"/>
        <v>0</v>
      </c>
      <c r="M25" s="4"/>
      <c r="N25" s="34" t="str">
        <f>IFERROR(LOOKUP(B25,'Lista de ingredientes'!A$2:A312,'Lista de ingredientes'!K$2:K312),"")</f>
        <v/>
      </c>
      <c r="O25" s="34" t="str">
        <f>IFERROR(LOOKUP(B25,'Lista de ingredientes'!A$2:A312,'Lista de ingredientes'!D$2:D312),"")</f>
        <v/>
      </c>
      <c r="P25" s="3" t="s">
        <v>90</v>
      </c>
      <c r="Q25" s="6" t="str">
        <f t="shared" si="4"/>
        <v xml:space="preserve">, </v>
      </c>
      <c r="S25" s="6" t="str">
        <f t="shared" si="5"/>
        <v xml:space="preserve">, </v>
      </c>
      <c r="V25" s="38"/>
      <c r="W25" s="38"/>
      <c r="X25" s="38"/>
      <c r="Y25" s="38"/>
      <c r="Z25" s="38"/>
      <c r="AA25" s="38"/>
    </row>
    <row r="26" spans="1:34" ht="14.25">
      <c r="A26" s="30" t="str">
        <f>IFERROR(LOOKUP(B26,'Lista de ingredientes'!A$2:A313,'Lista de ingredientes'!E$2:E313),"")</f>
        <v/>
      </c>
      <c r="B26" s="56"/>
      <c r="C26" s="57"/>
      <c r="D26" s="58"/>
      <c r="E26" s="39"/>
      <c r="F26" s="31" t="str">
        <f>IFERROR(LOOKUP(B26,'Lista de ingredientes'!A$2:A313,'Lista de ingredientes'!G$2:G313),"")</f>
        <v/>
      </c>
      <c r="G26" s="40"/>
      <c r="H26" s="31">
        <f>SUMIF('Lista de ingredientes'!A$2:A307,B26,'Lista de ingredientes'!I$2:I307)</f>
        <v>0</v>
      </c>
      <c r="I26" s="104">
        <f t="shared" si="1"/>
        <v>0</v>
      </c>
      <c r="J26" s="102" t="str">
        <f>IFERROR(LOOKUP(B26,'Lista de ingredientes'!A$2:A313,'Lista de ingredientes'!F$2:F313),"")</f>
        <v/>
      </c>
      <c r="K26" s="32">
        <f t="shared" si="2"/>
        <v>0</v>
      </c>
      <c r="L26" s="33">
        <f t="shared" si="3"/>
        <v>0</v>
      </c>
      <c r="M26" s="4"/>
      <c r="N26" s="34" t="str">
        <f>IFERROR(LOOKUP(B26,'Lista de ingredientes'!A$2:A313,'Lista de ingredientes'!K$2:K313),"")</f>
        <v/>
      </c>
      <c r="O26" s="34" t="str">
        <f>IFERROR(LOOKUP(B26,'Lista de ingredientes'!A$2:A313,'Lista de ingredientes'!D$2:D313),"")</f>
        <v/>
      </c>
      <c r="P26" s="3" t="s">
        <v>90</v>
      </c>
      <c r="Q26" s="6" t="str">
        <f t="shared" si="4"/>
        <v xml:space="preserve">, </v>
      </c>
      <c r="S26" s="6" t="str">
        <f t="shared" si="5"/>
        <v xml:space="preserve">, </v>
      </c>
      <c r="V26" s="38"/>
      <c r="W26" s="38"/>
      <c r="X26" s="38"/>
      <c r="Y26" s="38"/>
      <c r="Z26" s="38"/>
      <c r="AA26" s="38"/>
    </row>
    <row r="27" spans="1:34" ht="14.25">
      <c r="A27" s="30" t="str">
        <f>IFERROR(LOOKUP(B27,'Lista de ingredientes'!A$2:A314,'Lista de ingredientes'!E$2:E314),"")</f>
        <v/>
      </c>
      <c r="B27" s="56"/>
      <c r="C27" s="57"/>
      <c r="D27" s="58"/>
      <c r="E27" s="39"/>
      <c r="F27" s="31" t="str">
        <f>IFERROR(LOOKUP(B27,'Lista de ingredientes'!A$2:A314,'Lista de ingredientes'!G$2:G314),"")</f>
        <v/>
      </c>
      <c r="G27" s="40"/>
      <c r="H27" s="31">
        <f>SUMIF('Lista de ingredientes'!A$2:A308,B27,'Lista de ingredientes'!I$2:I308)</f>
        <v>0</v>
      </c>
      <c r="I27" s="104">
        <f t="shared" si="1"/>
        <v>0</v>
      </c>
      <c r="J27" s="102" t="str">
        <f>IFERROR(LOOKUP(B27,'Lista de ingredientes'!A$2:A314,'Lista de ingredientes'!F$2:F314),"")</f>
        <v/>
      </c>
      <c r="K27" s="32">
        <f t="shared" si="2"/>
        <v>0</v>
      </c>
      <c r="L27" s="33">
        <f t="shared" si="3"/>
        <v>0</v>
      </c>
      <c r="M27" s="4"/>
      <c r="N27" s="34" t="str">
        <f>IFERROR(LOOKUP(B27,'Lista de ingredientes'!A$2:A314,'Lista de ingredientes'!K$2:K314),"")</f>
        <v/>
      </c>
      <c r="O27" s="34" t="str">
        <f>IFERROR(LOOKUP(B27,'Lista de ingredientes'!A$2:A314,'Lista de ingredientes'!D$2:D314),"")</f>
        <v/>
      </c>
      <c r="P27" s="3" t="s">
        <v>90</v>
      </c>
      <c r="Q27" s="6" t="str">
        <f t="shared" si="4"/>
        <v xml:space="preserve">, </v>
      </c>
      <c r="S27" s="6" t="str">
        <f t="shared" si="5"/>
        <v xml:space="preserve">, </v>
      </c>
      <c r="V27" s="38"/>
      <c r="W27" s="38"/>
      <c r="X27" s="38"/>
      <c r="Y27" s="38"/>
      <c r="Z27" s="38"/>
      <c r="AA27" s="38"/>
    </row>
    <row r="28" spans="1:34" ht="14.25">
      <c r="A28" s="30" t="str">
        <f>IFERROR(LOOKUP(B28,'Lista de ingredientes'!A$2:A315,'Lista de ingredientes'!E$2:E315),"")</f>
        <v/>
      </c>
      <c r="B28" s="56"/>
      <c r="C28" s="57"/>
      <c r="D28" s="58"/>
      <c r="E28" s="39"/>
      <c r="F28" s="31" t="str">
        <f>IFERROR(LOOKUP(B28,'Lista de ingredientes'!A$2:A315,'Lista de ingredientes'!G$2:G315),"")</f>
        <v/>
      </c>
      <c r="G28" s="40"/>
      <c r="H28" s="31">
        <f>SUMIF('Lista de ingredientes'!A$2:A309,B28,'Lista de ingredientes'!I$2:I309)</f>
        <v>0</v>
      </c>
      <c r="I28" s="104">
        <f t="shared" si="1"/>
        <v>0</v>
      </c>
      <c r="J28" s="102" t="str">
        <f>IFERROR(LOOKUP(B28,'Lista de ingredientes'!A$2:A315,'Lista de ingredientes'!F$2:F315),"")</f>
        <v/>
      </c>
      <c r="K28" s="32">
        <f t="shared" si="2"/>
        <v>0</v>
      </c>
      <c r="L28" s="33">
        <f t="shared" si="3"/>
        <v>0</v>
      </c>
      <c r="M28" s="4"/>
      <c r="N28" s="34" t="str">
        <f>IFERROR(LOOKUP(B28,'Lista de ingredientes'!A$2:A315,'Lista de ingredientes'!K$2:K315),"")</f>
        <v/>
      </c>
      <c r="O28" s="34" t="str">
        <f>IFERROR(LOOKUP(B28,'Lista de ingredientes'!A$2:A315,'Lista de ingredientes'!D$2:D315),"")</f>
        <v/>
      </c>
      <c r="P28" s="3" t="s">
        <v>90</v>
      </c>
      <c r="Q28" s="6" t="str">
        <f t="shared" si="4"/>
        <v xml:space="preserve">, </v>
      </c>
      <c r="S28" s="6" t="str">
        <f t="shared" si="5"/>
        <v xml:space="preserve">, </v>
      </c>
      <c r="V28" s="38"/>
      <c r="W28" s="38"/>
      <c r="X28" s="38"/>
      <c r="Y28" s="38"/>
      <c r="Z28" s="38"/>
      <c r="AA28" s="38"/>
    </row>
    <row r="29" spans="1:34" ht="14.25">
      <c r="A29" s="30" t="str">
        <f>IFERROR(LOOKUP(B29,'Lista de ingredientes'!A$2:A316,'Lista de ingredientes'!E$2:E316),"")</f>
        <v/>
      </c>
      <c r="B29" s="56"/>
      <c r="C29" s="57"/>
      <c r="D29" s="58"/>
      <c r="E29" s="39"/>
      <c r="F29" s="31" t="str">
        <f>IFERROR(LOOKUP(B29,'Lista de ingredientes'!A$2:A316,'Lista de ingredientes'!G$2:G316),"")</f>
        <v/>
      </c>
      <c r="G29" s="40"/>
      <c r="H29" s="31">
        <f>SUMIF('Lista de ingredientes'!A$2:A310,B29,'Lista de ingredientes'!I$2:I310)</f>
        <v>0</v>
      </c>
      <c r="I29" s="104">
        <f t="shared" si="1"/>
        <v>0</v>
      </c>
      <c r="J29" s="102" t="str">
        <f>IFERROR(LOOKUP(B29,'Lista de ingredientes'!A$2:A316,'Lista de ingredientes'!F$2:F316),"")</f>
        <v/>
      </c>
      <c r="K29" s="32">
        <f t="shared" si="2"/>
        <v>0</v>
      </c>
      <c r="L29" s="33">
        <f t="shared" si="3"/>
        <v>0</v>
      </c>
      <c r="M29" s="4"/>
      <c r="N29" s="34" t="str">
        <f>IFERROR(LOOKUP(B29,'Lista de ingredientes'!A$2:A316,'Lista de ingredientes'!K$2:K316),"")</f>
        <v/>
      </c>
      <c r="O29" s="34" t="str">
        <f>IFERROR(LOOKUP(B29,'Lista de ingredientes'!A$2:A316,'Lista de ingredientes'!D$2:D316),"")</f>
        <v/>
      </c>
      <c r="P29" s="3" t="s">
        <v>90</v>
      </c>
      <c r="Q29" s="6" t="str">
        <f t="shared" si="4"/>
        <v xml:space="preserve">, </v>
      </c>
      <c r="S29" s="6" t="str">
        <f t="shared" si="5"/>
        <v xml:space="preserve">, </v>
      </c>
    </row>
    <row r="30" spans="1:34" ht="14.25">
      <c r="A30" s="30" t="str">
        <f>IFERROR(LOOKUP(B30,'Lista de ingredientes'!A$2:A317,'Lista de ingredientes'!E$2:E317),"")</f>
        <v/>
      </c>
      <c r="B30" s="56"/>
      <c r="C30" s="57"/>
      <c r="D30" s="58"/>
      <c r="E30" s="39"/>
      <c r="F30" s="31" t="str">
        <f>IFERROR(LOOKUP(B30,'Lista de ingredientes'!A$2:A317,'Lista de ingredientes'!G$2:G317),"")</f>
        <v/>
      </c>
      <c r="G30" s="40"/>
      <c r="H30" s="31">
        <f>SUMIF('Lista de ingredientes'!A$2:A311,B30,'Lista de ingredientes'!I$2:I311)</f>
        <v>0</v>
      </c>
      <c r="I30" s="104">
        <f t="shared" si="1"/>
        <v>0</v>
      </c>
      <c r="J30" s="102" t="str">
        <f>IFERROR(LOOKUP(B30,'Lista de ingredientes'!A$2:A317,'Lista de ingredientes'!F$2:F317),"")</f>
        <v/>
      </c>
      <c r="K30" s="32">
        <f t="shared" si="2"/>
        <v>0</v>
      </c>
      <c r="L30" s="33">
        <f t="shared" si="3"/>
        <v>0</v>
      </c>
      <c r="M30" s="4"/>
      <c r="N30" s="34" t="str">
        <f>IFERROR(LOOKUP(B30,'Lista de ingredientes'!A$2:A317,'Lista de ingredientes'!K$2:K317),"")</f>
        <v/>
      </c>
      <c r="O30" s="34" t="str">
        <f>IFERROR(LOOKUP(B30,'Lista de ingredientes'!A$2:A317,'Lista de ingredientes'!D$2:D317),"")</f>
        <v/>
      </c>
      <c r="P30" s="3" t="s">
        <v>90</v>
      </c>
      <c r="Q30" s="6" t="str">
        <f t="shared" si="4"/>
        <v xml:space="preserve">, </v>
      </c>
      <c r="S30" s="6" t="str">
        <f t="shared" si="5"/>
        <v xml:space="preserve">, </v>
      </c>
    </row>
    <row r="31" spans="1:34" ht="14.25">
      <c r="A31" s="30" t="str">
        <f>IFERROR(LOOKUP(B31,'Lista de ingredientes'!A$2:A318,'Lista de ingredientes'!E$2:E318),"")</f>
        <v/>
      </c>
      <c r="B31" s="56"/>
      <c r="C31" s="57"/>
      <c r="D31" s="58"/>
      <c r="E31" s="39"/>
      <c r="F31" s="31" t="str">
        <f>IFERROR(LOOKUP(B31,'Lista de ingredientes'!A$2:A318,'Lista de ingredientes'!G$2:G318),"")</f>
        <v/>
      </c>
      <c r="G31" s="40"/>
      <c r="H31" s="31">
        <f>SUMIF('Lista de ingredientes'!A$2:A312,B31,'Lista de ingredientes'!I$2:I312)</f>
        <v>0</v>
      </c>
      <c r="I31" s="104">
        <f t="shared" si="1"/>
        <v>0</v>
      </c>
      <c r="J31" s="102" t="str">
        <f>IFERROR(LOOKUP(B31,'Lista de ingredientes'!A$2:A318,'Lista de ingredientes'!F$2:F318),"")</f>
        <v/>
      </c>
      <c r="K31" s="32">
        <f t="shared" si="2"/>
        <v>0</v>
      </c>
      <c r="L31" s="33">
        <f t="shared" si="3"/>
        <v>0</v>
      </c>
      <c r="M31" s="4"/>
      <c r="N31" s="34" t="str">
        <f>IFERROR(LOOKUP(B31,'Lista de ingredientes'!A$2:A318,'Lista de ingredientes'!K$2:K318),"")</f>
        <v/>
      </c>
      <c r="O31" s="34" t="str">
        <f>IFERROR(LOOKUP(B31,'Lista de ingredientes'!A$2:A318,'Lista de ingredientes'!D$2:D318),"")</f>
        <v/>
      </c>
      <c r="P31" s="3" t="s">
        <v>90</v>
      </c>
      <c r="Q31" s="6" t="str">
        <f t="shared" si="4"/>
        <v xml:space="preserve">, </v>
      </c>
      <c r="S31" s="6" t="str">
        <f t="shared" si="5"/>
        <v xml:space="preserve">, </v>
      </c>
    </row>
    <row r="32" spans="1:34" ht="14.25">
      <c r="A32" s="30" t="str">
        <f>IFERROR(LOOKUP(B32,'Lista de ingredientes'!A$2:A319,'Lista de ingredientes'!E$2:E319),"")</f>
        <v/>
      </c>
      <c r="B32" s="56"/>
      <c r="C32" s="57"/>
      <c r="D32" s="58"/>
      <c r="E32" s="39"/>
      <c r="F32" s="31" t="str">
        <f>IFERROR(LOOKUP(B32,'Lista de ingredientes'!A$2:A319,'Lista de ingredientes'!G$2:G319),"")</f>
        <v/>
      </c>
      <c r="G32" s="40"/>
      <c r="H32" s="31">
        <f>SUMIF('Lista de ingredientes'!A$2:A313,B32,'Lista de ingredientes'!I$2:I313)</f>
        <v>0</v>
      </c>
      <c r="I32" s="104">
        <f t="shared" si="1"/>
        <v>0</v>
      </c>
      <c r="J32" s="102" t="str">
        <f>IFERROR(LOOKUP(B32,'Lista de ingredientes'!A$2:A319,'Lista de ingredientes'!F$2:F319),"")</f>
        <v/>
      </c>
      <c r="K32" s="32">
        <f t="shared" si="2"/>
        <v>0</v>
      </c>
      <c r="L32" s="33">
        <f t="shared" si="3"/>
        <v>0</v>
      </c>
      <c r="M32" s="4"/>
      <c r="N32" s="34" t="str">
        <f>IFERROR(LOOKUP(B32,'Lista de ingredientes'!A$2:A319,'Lista de ingredientes'!K$2:K319),"")</f>
        <v/>
      </c>
      <c r="O32" s="34" t="str">
        <f>IFERROR(LOOKUP(B32,'Lista de ingredientes'!A$2:A319,'Lista de ingredientes'!D$2:D319),"")</f>
        <v/>
      </c>
      <c r="P32" s="3" t="s">
        <v>90</v>
      </c>
      <c r="Q32" s="6" t="str">
        <f t="shared" si="4"/>
        <v xml:space="preserve">, </v>
      </c>
      <c r="S32" s="6" t="str">
        <f t="shared" si="5"/>
        <v xml:space="preserve">, </v>
      </c>
    </row>
    <row r="33" spans="1:19" ht="14.25">
      <c r="A33" s="30" t="str">
        <f>IFERROR(LOOKUP(B33,'Lista de ingredientes'!A$2:A320,'Lista de ingredientes'!E$2:E320),"")</f>
        <v/>
      </c>
      <c r="B33" s="56"/>
      <c r="C33" s="57"/>
      <c r="D33" s="58"/>
      <c r="E33" s="39"/>
      <c r="F33" s="31" t="str">
        <f>IFERROR(LOOKUP(B33,'Lista de ingredientes'!A$2:A320,'Lista de ingredientes'!G$2:G320),"")</f>
        <v/>
      </c>
      <c r="G33" s="40"/>
      <c r="H33" s="31">
        <f>SUMIF('Lista de ingredientes'!A$2:A314,B33,'Lista de ingredientes'!I$2:I314)</f>
        <v>0</v>
      </c>
      <c r="I33" s="104">
        <f t="shared" si="1"/>
        <v>0</v>
      </c>
      <c r="J33" s="102" t="str">
        <f>IFERROR(LOOKUP(B33,'Lista de ingredientes'!A$2:A320,'Lista de ingredientes'!F$2:F320),"")</f>
        <v/>
      </c>
      <c r="K33" s="32">
        <f t="shared" si="2"/>
        <v>0</v>
      </c>
      <c r="L33" s="33">
        <f t="shared" si="3"/>
        <v>0</v>
      </c>
      <c r="M33" s="4"/>
      <c r="N33" s="34" t="str">
        <f>IFERROR(LOOKUP(B33,'Lista de ingredientes'!A$2:A320,'Lista de ingredientes'!K$2:K320),"")</f>
        <v/>
      </c>
      <c r="O33" s="34" t="str">
        <f>IFERROR(LOOKUP(B33,'Lista de ingredientes'!A$2:A320,'Lista de ingredientes'!D$2:D320),"")</f>
        <v/>
      </c>
      <c r="P33" s="3" t="s">
        <v>90</v>
      </c>
      <c r="Q33" s="6" t="str">
        <f t="shared" si="4"/>
        <v xml:space="preserve">, </v>
      </c>
      <c r="S33" s="6" t="str">
        <f t="shared" si="5"/>
        <v xml:space="preserve">, </v>
      </c>
    </row>
    <row r="34" spans="1:19" ht="14.25">
      <c r="A34" s="30" t="str">
        <f>IFERROR(LOOKUP(B34,'Lista de ingredientes'!A$2:A321,'Lista de ingredientes'!E$2:E321),"")</f>
        <v/>
      </c>
      <c r="B34" s="56"/>
      <c r="C34" s="57"/>
      <c r="D34" s="58"/>
      <c r="E34" s="39"/>
      <c r="F34" s="31" t="str">
        <f>IFERROR(LOOKUP(B34,'Lista de ingredientes'!A$2:A321,'Lista de ingredientes'!G$2:G321),"")</f>
        <v/>
      </c>
      <c r="G34" s="40"/>
      <c r="H34" s="31">
        <f>SUMIF('Lista de ingredientes'!A$2:A315,B34,'Lista de ingredientes'!I$2:I315)</f>
        <v>0</v>
      </c>
      <c r="I34" s="104">
        <f t="shared" si="1"/>
        <v>0</v>
      </c>
      <c r="J34" s="102" t="str">
        <f>IFERROR(LOOKUP(B34,'Lista de ingredientes'!A$2:A321,'Lista de ingredientes'!F$2:F321),"")</f>
        <v/>
      </c>
      <c r="K34" s="32">
        <f t="shared" si="2"/>
        <v>0</v>
      </c>
      <c r="L34" s="33">
        <f t="shared" si="3"/>
        <v>0</v>
      </c>
      <c r="M34" s="4"/>
      <c r="N34" s="34" t="str">
        <f>IFERROR(LOOKUP(B34,'Lista de ingredientes'!A$2:A321,'Lista de ingredientes'!K$2:K321),"")</f>
        <v/>
      </c>
      <c r="O34" s="34" t="str">
        <f>IFERROR(LOOKUP(B34,'Lista de ingredientes'!A$2:A321,'Lista de ingredientes'!D$2:D321),"")</f>
        <v/>
      </c>
      <c r="P34" s="3" t="s">
        <v>90</v>
      </c>
      <c r="Q34" s="6" t="str">
        <f t="shared" si="4"/>
        <v xml:space="preserve">, </v>
      </c>
      <c r="S34" s="6" t="str">
        <f t="shared" si="5"/>
        <v xml:space="preserve">, </v>
      </c>
    </row>
    <row r="35" spans="1:19" ht="14.25">
      <c r="A35" s="30" t="str">
        <f>IFERROR(LOOKUP(B35,'Lista de ingredientes'!A$2:A322,'Lista de ingredientes'!E$2:E322),"")</f>
        <v/>
      </c>
      <c r="B35" s="56"/>
      <c r="C35" s="57"/>
      <c r="D35" s="58"/>
      <c r="E35" s="39"/>
      <c r="F35" s="31" t="str">
        <f>IFERROR(LOOKUP(B35,'Lista de ingredientes'!A$2:A322,'Lista de ingredientes'!G$2:G322),"")</f>
        <v/>
      </c>
      <c r="G35" s="40"/>
      <c r="H35" s="31">
        <f>SUMIF('Lista de ingredientes'!A$2:A316,B35,'Lista de ingredientes'!I$2:I316)</f>
        <v>0</v>
      </c>
      <c r="I35" s="104">
        <f t="shared" si="1"/>
        <v>0</v>
      </c>
      <c r="J35" s="102" t="str">
        <f>IFERROR(LOOKUP(B35,'Lista de ingredientes'!A$2:A322,'Lista de ingredientes'!F$2:F322),"")</f>
        <v/>
      </c>
      <c r="K35" s="32">
        <f t="shared" si="2"/>
        <v>0</v>
      </c>
      <c r="L35" s="33">
        <f t="shared" si="3"/>
        <v>0</v>
      </c>
      <c r="M35" s="4"/>
      <c r="N35" s="34" t="str">
        <f>IFERROR(LOOKUP(B35,'Lista de ingredientes'!A$2:A322,'Lista de ingredientes'!K$2:K322),"")</f>
        <v/>
      </c>
      <c r="O35" s="34" t="str">
        <f>IFERROR(LOOKUP(B35,'Lista de ingredientes'!A$2:A322,'Lista de ingredientes'!D$2:D322),"")</f>
        <v/>
      </c>
      <c r="P35" s="3" t="s">
        <v>90</v>
      </c>
      <c r="Q35" s="6" t="str">
        <f t="shared" si="4"/>
        <v xml:space="preserve">, </v>
      </c>
      <c r="S35" s="6" t="str">
        <f t="shared" si="5"/>
        <v xml:space="preserve">, </v>
      </c>
    </row>
    <row r="36" spans="1:19" ht="14.25">
      <c r="A36" s="30" t="str">
        <f>IFERROR(LOOKUP(B36,'Lista de ingredientes'!A$2:A323,'Lista de ingredientes'!E$2:E323),"")</f>
        <v/>
      </c>
      <c r="B36" s="56"/>
      <c r="C36" s="57"/>
      <c r="D36" s="58"/>
      <c r="E36" s="39"/>
      <c r="F36" s="31" t="str">
        <f>IFERROR(LOOKUP(B36,'Lista de ingredientes'!A$2:A323,'Lista de ingredientes'!G$2:G323),"")</f>
        <v/>
      </c>
      <c r="G36" s="40"/>
      <c r="H36" s="31">
        <f>SUMIF('Lista de ingredientes'!A$2:A317,B36,'Lista de ingredientes'!I$2:I317)</f>
        <v>0</v>
      </c>
      <c r="I36" s="104">
        <f t="shared" si="1"/>
        <v>0</v>
      </c>
      <c r="J36" s="102" t="str">
        <f>IFERROR(LOOKUP(B36,'Lista de ingredientes'!A$2:A323,'Lista de ingredientes'!F$2:F323),"")</f>
        <v/>
      </c>
      <c r="K36" s="32">
        <f t="shared" si="2"/>
        <v>0</v>
      </c>
      <c r="L36" s="33">
        <f t="shared" si="3"/>
        <v>0</v>
      </c>
      <c r="M36" s="4"/>
      <c r="N36" s="34" t="str">
        <f>IFERROR(LOOKUP(B36,'Lista de ingredientes'!A$2:A323,'Lista de ingredientes'!K$2:K323),"")</f>
        <v/>
      </c>
      <c r="O36" s="34" t="str">
        <f>IFERROR(LOOKUP(B36,'Lista de ingredientes'!A$2:A323,'Lista de ingredientes'!D$2:D323),"")</f>
        <v/>
      </c>
      <c r="P36" s="3" t="s">
        <v>90</v>
      </c>
      <c r="Q36" s="6" t="str">
        <f t="shared" si="4"/>
        <v xml:space="preserve">, </v>
      </c>
      <c r="S36" s="6" t="str">
        <f t="shared" si="5"/>
        <v xml:space="preserve">, </v>
      </c>
    </row>
    <row r="37" spans="1:19" ht="14.25">
      <c r="A37" s="30" t="str">
        <f>IFERROR(LOOKUP(B37,'Lista de ingredientes'!A$2:A324,'Lista de ingredientes'!E$2:E324),"")</f>
        <v/>
      </c>
      <c r="B37" s="56"/>
      <c r="C37" s="57"/>
      <c r="D37" s="58"/>
      <c r="E37" s="39"/>
      <c r="F37" s="31" t="str">
        <f>IFERROR(LOOKUP(B37,'Lista de ingredientes'!A$2:A324,'Lista de ingredientes'!G$2:G324),"")</f>
        <v/>
      </c>
      <c r="G37" s="40"/>
      <c r="H37" s="31">
        <f>SUMIF('Lista de ingredientes'!A$2:A318,B37,'Lista de ingredientes'!I$2:I318)</f>
        <v>0</v>
      </c>
      <c r="I37" s="104">
        <f t="shared" si="1"/>
        <v>0</v>
      </c>
      <c r="J37" s="102" t="str">
        <f>IFERROR(LOOKUP(B37,'Lista de ingredientes'!A$2:A324,'Lista de ingredientes'!F$2:F324),"")</f>
        <v/>
      </c>
      <c r="K37" s="32">
        <f t="shared" si="2"/>
        <v>0</v>
      </c>
      <c r="L37" s="33">
        <f t="shared" si="3"/>
        <v>0</v>
      </c>
      <c r="M37" s="4"/>
      <c r="N37" s="34" t="str">
        <f>IFERROR(LOOKUP(B37,'Lista de ingredientes'!A$2:A324,'Lista de ingredientes'!K$2:K324),"")</f>
        <v/>
      </c>
      <c r="O37" s="34" t="str">
        <f>IFERROR(LOOKUP(B37,'Lista de ingredientes'!A$2:A324,'Lista de ingredientes'!D$2:D324),"")</f>
        <v/>
      </c>
      <c r="P37" s="3" t="s">
        <v>90</v>
      </c>
      <c r="Q37" s="6" t="str">
        <f t="shared" si="4"/>
        <v xml:space="preserve">, </v>
      </c>
      <c r="S37" s="6" t="str">
        <f t="shared" si="5"/>
        <v xml:space="preserve">, </v>
      </c>
    </row>
    <row r="38" spans="1:19" ht="14.25">
      <c r="A38" s="30" t="str">
        <f>IFERROR(LOOKUP(B38,'Lista de ingredientes'!A$2:A325,'Lista de ingredientes'!E$2:E325),"")</f>
        <v/>
      </c>
      <c r="B38" s="56"/>
      <c r="C38" s="57"/>
      <c r="D38" s="58"/>
      <c r="E38" s="39"/>
      <c r="F38" s="31" t="str">
        <f>IFERROR(LOOKUP(B38,'Lista de ingredientes'!A$2:A325,'Lista de ingredientes'!G$2:G325),"")</f>
        <v/>
      </c>
      <c r="G38" s="40"/>
      <c r="H38" s="31">
        <f>SUMIF('Lista de ingredientes'!A$2:A319,B38,'Lista de ingredientes'!I$2:I319)</f>
        <v>0</v>
      </c>
      <c r="I38" s="104">
        <f t="shared" si="1"/>
        <v>0</v>
      </c>
      <c r="J38" s="102" t="str">
        <f>IFERROR(LOOKUP(B38,'Lista de ingredientes'!A$2:A325,'Lista de ingredientes'!F$2:F325),"")</f>
        <v/>
      </c>
      <c r="K38" s="32">
        <f t="shared" si="2"/>
        <v>0</v>
      </c>
      <c r="L38" s="33">
        <f t="shared" si="3"/>
        <v>0</v>
      </c>
      <c r="M38" s="4"/>
      <c r="N38" s="34" t="str">
        <f>IFERROR(LOOKUP(B38,'Lista de ingredientes'!A$2:A325,'Lista de ingredientes'!K$2:K325),"")</f>
        <v/>
      </c>
      <c r="O38" s="34" t="str">
        <f>IFERROR(LOOKUP(B38,'Lista de ingredientes'!A$2:A325,'Lista de ingredientes'!D$2:D325),"")</f>
        <v/>
      </c>
      <c r="P38" s="3" t="s">
        <v>90</v>
      </c>
      <c r="Q38" s="6" t="str">
        <f t="shared" si="4"/>
        <v xml:space="preserve">, </v>
      </c>
      <c r="S38" s="6" t="str">
        <f t="shared" si="5"/>
        <v xml:space="preserve">, </v>
      </c>
    </row>
    <row r="39" spans="1:19" ht="14.25">
      <c r="A39" s="30" t="str">
        <f>IFERROR(LOOKUP(B39,'Lista de ingredientes'!A$2:A326,'Lista de ingredientes'!E$2:E326),"")</f>
        <v/>
      </c>
      <c r="B39" s="56"/>
      <c r="C39" s="57"/>
      <c r="D39" s="58"/>
      <c r="E39" s="39"/>
      <c r="F39" s="31" t="str">
        <f>IFERROR(LOOKUP(B39,'Lista de ingredientes'!A$2:A326,'Lista de ingredientes'!G$2:G326),"")</f>
        <v/>
      </c>
      <c r="G39" s="40"/>
      <c r="H39" s="31">
        <f>SUMIF('Lista de ingredientes'!A$2:A320,B39,'Lista de ingredientes'!I$2:I320)</f>
        <v>0</v>
      </c>
      <c r="I39" s="104">
        <f t="shared" si="1"/>
        <v>0</v>
      </c>
      <c r="J39" s="102" t="str">
        <f>IFERROR(LOOKUP(B39,'Lista de ingredientes'!A$2:A326,'Lista de ingredientes'!F$2:F326),"")</f>
        <v/>
      </c>
      <c r="K39" s="32">
        <f t="shared" si="2"/>
        <v>0</v>
      </c>
      <c r="L39" s="33">
        <f t="shared" si="3"/>
        <v>0</v>
      </c>
      <c r="M39" s="4"/>
      <c r="N39" s="34" t="str">
        <f>IFERROR(LOOKUP(B39,'Lista de ingredientes'!A$2:A326,'Lista de ingredientes'!K$2:K326),"")</f>
        <v/>
      </c>
      <c r="O39" s="34" t="str">
        <f>IFERROR(LOOKUP(B39,'Lista de ingredientes'!A$2:A326,'Lista de ingredientes'!D$2:D326),"")</f>
        <v/>
      </c>
      <c r="P39" s="3" t="s">
        <v>90</v>
      </c>
      <c r="Q39" s="6" t="str">
        <f t="shared" si="4"/>
        <v xml:space="preserve">, </v>
      </c>
      <c r="S39" s="6" t="str">
        <f t="shared" si="5"/>
        <v xml:space="preserve">, </v>
      </c>
    </row>
    <row r="40" spans="1:19" ht="14.25">
      <c r="A40" s="30" t="str">
        <f>IFERROR(LOOKUP(B40,'Lista de ingredientes'!A$2:A327,'Lista de ingredientes'!E$2:E327),"")</f>
        <v/>
      </c>
      <c r="B40" s="56"/>
      <c r="C40" s="57"/>
      <c r="D40" s="58"/>
      <c r="E40" s="39"/>
      <c r="F40" s="31" t="str">
        <f>IFERROR(LOOKUP(B40,'Lista de ingredientes'!A$2:A327,'Lista de ingredientes'!G$2:G327),"")</f>
        <v/>
      </c>
      <c r="G40" s="40"/>
      <c r="H40" s="31">
        <f>SUMIF('Lista de ingredientes'!A$2:A321,B40,'Lista de ingredientes'!I$2:I321)</f>
        <v>0</v>
      </c>
      <c r="I40" s="104">
        <f t="shared" si="1"/>
        <v>0</v>
      </c>
      <c r="J40" s="102" t="str">
        <f>IFERROR(LOOKUP(B40,'Lista de ingredientes'!A$2:A327,'Lista de ingredientes'!F$2:F327),"")</f>
        <v/>
      </c>
      <c r="K40" s="32">
        <f t="shared" si="2"/>
        <v>0</v>
      </c>
      <c r="L40" s="33">
        <f t="shared" si="3"/>
        <v>0</v>
      </c>
      <c r="M40" s="4"/>
      <c r="N40" s="34" t="str">
        <f>IFERROR(LOOKUP(B40,'Lista de ingredientes'!A$2:A327,'Lista de ingredientes'!K$2:K327),"")</f>
        <v/>
      </c>
      <c r="O40" s="34" t="str">
        <f>IFERROR(LOOKUP(B40,'Lista de ingredientes'!A$2:A327,'Lista de ingredientes'!D$2:D327),"")</f>
        <v/>
      </c>
      <c r="P40" s="3" t="s">
        <v>90</v>
      </c>
      <c r="Q40" s="6" t="str">
        <f t="shared" si="4"/>
        <v xml:space="preserve">, </v>
      </c>
      <c r="S40" s="6" t="str">
        <f t="shared" si="5"/>
        <v xml:space="preserve">, </v>
      </c>
    </row>
    <row r="41" spans="1:19" ht="14.25">
      <c r="A41" s="30" t="str">
        <f>IFERROR(LOOKUP(B41,'Lista de ingredientes'!A$2:A328,'Lista de ingredientes'!E$2:E328),"")</f>
        <v/>
      </c>
      <c r="B41" s="56"/>
      <c r="C41" s="57"/>
      <c r="D41" s="58"/>
      <c r="E41" s="39"/>
      <c r="F41" s="31" t="str">
        <f>IFERROR(LOOKUP(B41,'Lista de ingredientes'!A$2:A328,'Lista de ingredientes'!G$2:G328),"")</f>
        <v/>
      </c>
      <c r="G41" s="40"/>
      <c r="H41" s="31">
        <f>SUMIF('Lista de ingredientes'!A$2:A322,B41,'Lista de ingredientes'!I$2:I322)</f>
        <v>0</v>
      </c>
      <c r="I41" s="104">
        <f t="shared" si="1"/>
        <v>0</v>
      </c>
      <c r="J41" s="102" t="str">
        <f>IFERROR(LOOKUP(B41,'Lista de ingredientes'!A$2:A328,'Lista de ingredientes'!F$2:F328),"")</f>
        <v/>
      </c>
      <c r="K41" s="32">
        <f t="shared" si="2"/>
        <v>0</v>
      </c>
      <c r="L41" s="33">
        <f t="shared" si="3"/>
        <v>0</v>
      </c>
      <c r="M41" s="4"/>
      <c r="N41" s="34" t="str">
        <f>IFERROR(LOOKUP(B41,'Lista de ingredientes'!A$2:A328,'Lista de ingredientes'!K$2:K328),"")</f>
        <v/>
      </c>
      <c r="O41" s="34" t="str">
        <f>IFERROR(LOOKUP(B41,'Lista de ingredientes'!A$2:A328,'Lista de ingredientes'!D$2:D328),"")</f>
        <v/>
      </c>
      <c r="P41" s="3" t="s">
        <v>90</v>
      </c>
      <c r="Q41" s="6" t="str">
        <f t="shared" si="4"/>
        <v xml:space="preserve">, </v>
      </c>
      <c r="S41" s="6" t="str">
        <f t="shared" si="5"/>
        <v xml:space="preserve">, </v>
      </c>
    </row>
    <row r="42" spans="1:19" ht="14.25">
      <c r="A42" s="30" t="str">
        <f>IFERROR(LOOKUP(B42,'Lista de ingredientes'!A$2:A329,'Lista de ingredientes'!E$2:E329),"")</f>
        <v/>
      </c>
      <c r="B42" s="56"/>
      <c r="C42" s="57"/>
      <c r="D42" s="58"/>
      <c r="E42" s="39"/>
      <c r="F42" s="31" t="str">
        <f>IFERROR(LOOKUP(B42,'Lista de ingredientes'!A$2:A329,'Lista de ingredientes'!G$2:G329),"")</f>
        <v/>
      </c>
      <c r="G42" s="40"/>
      <c r="H42" s="31">
        <f>SUMIF('Lista de ingredientes'!A$2:A323,B42,'Lista de ingredientes'!I$2:I323)</f>
        <v>0</v>
      </c>
      <c r="I42" s="104">
        <f t="shared" si="1"/>
        <v>0</v>
      </c>
      <c r="J42" s="102" t="str">
        <f>IFERROR(LOOKUP(B42,'Lista de ingredientes'!A$2:A329,'Lista de ingredientes'!F$2:F329),"")</f>
        <v/>
      </c>
      <c r="K42" s="32">
        <f t="shared" si="2"/>
        <v>0</v>
      </c>
      <c r="L42" s="33">
        <f t="shared" si="3"/>
        <v>0</v>
      </c>
      <c r="M42" s="4"/>
      <c r="N42" s="34" t="str">
        <f>IFERROR(LOOKUP(B42,'Lista de ingredientes'!A$2:A329,'Lista de ingredientes'!K$2:K329),"")</f>
        <v/>
      </c>
      <c r="O42" s="34" t="str">
        <f>IFERROR(LOOKUP(B42,'Lista de ingredientes'!A$2:A329,'Lista de ingredientes'!D$2:D329),"")</f>
        <v/>
      </c>
      <c r="P42" s="3" t="s">
        <v>90</v>
      </c>
      <c r="Q42" s="6" t="str">
        <f t="shared" si="4"/>
        <v xml:space="preserve">, </v>
      </c>
      <c r="S42" s="6" t="str">
        <f t="shared" si="5"/>
        <v xml:space="preserve">, </v>
      </c>
    </row>
    <row r="43" spans="1:19" ht="14.25">
      <c r="A43" s="30" t="str">
        <f>IFERROR(LOOKUP(B43,'Lista de ingredientes'!A$2:A330,'Lista de ingredientes'!E$2:E330),"")</f>
        <v/>
      </c>
      <c r="B43" s="56"/>
      <c r="C43" s="57"/>
      <c r="D43" s="58"/>
      <c r="E43" s="39"/>
      <c r="F43" s="31" t="str">
        <f>IFERROR(LOOKUP(B43,'Lista de ingredientes'!A$2:A330,'Lista de ingredientes'!G$2:G330),"")</f>
        <v/>
      </c>
      <c r="G43" s="40"/>
      <c r="H43" s="31">
        <f>SUMIF('Lista de ingredientes'!A$2:A324,B43,'Lista de ingredientes'!I$2:I324)</f>
        <v>0</v>
      </c>
      <c r="I43" s="104">
        <f t="shared" si="1"/>
        <v>0</v>
      </c>
      <c r="J43" s="102" t="str">
        <f>IFERROR(LOOKUP(B43,'Lista de ingredientes'!A$2:A330,'Lista de ingredientes'!F$2:F330),"")</f>
        <v/>
      </c>
      <c r="K43" s="32">
        <f t="shared" si="2"/>
        <v>0</v>
      </c>
      <c r="L43" s="33">
        <f t="shared" si="3"/>
        <v>0</v>
      </c>
      <c r="M43" s="4"/>
      <c r="N43" s="34" t="str">
        <f>IFERROR(LOOKUP(B43,'Lista de ingredientes'!A$2:A330,'Lista de ingredientes'!K$2:K330),"")</f>
        <v/>
      </c>
      <c r="O43" s="34" t="str">
        <f>IFERROR(LOOKUP(B43,'Lista de ingredientes'!A$2:A330,'Lista de ingredientes'!D$2:D330),"")</f>
        <v/>
      </c>
      <c r="P43" s="3" t="s">
        <v>90</v>
      </c>
      <c r="Q43" s="6" t="str">
        <f t="shared" si="4"/>
        <v xml:space="preserve">, </v>
      </c>
      <c r="S43" s="6" t="str">
        <f t="shared" si="5"/>
        <v xml:space="preserve">, </v>
      </c>
    </row>
    <row r="44" spans="1:19" ht="14.25">
      <c r="A44" s="30" t="str">
        <f>IFERROR(LOOKUP(B44,'Lista de ingredientes'!A$2:A331,'Lista de ingredientes'!E$2:E331),"")</f>
        <v/>
      </c>
      <c r="B44" s="56"/>
      <c r="C44" s="57"/>
      <c r="D44" s="58"/>
      <c r="E44" s="39"/>
      <c r="F44" s="31" t="str">
        <f>IFERROR(LOOKUP(B44,'Lista de ingredientes'!A$2:A331,'Lista de ingredientes'!G$2:G331),"")</f>
        <v/>
      </c>
      <c r="G44" s="40"/>
      <c r="H44" s="31">
        <f>SUMIF('Lista de ingredientes'!A$2:A325,B44,'Lista de ingredientes'!I$2:I325)</f>
        <v>0</v>
      </c>
      <c r="I44" s="104">
        <f t="shared" si="1"/>
        <v>0</v>
      </c>
      <c r="J44" s="102" t="str">
        <f>IFERROR(LOOKUP(B44,'Lista de ingredientes'!A$2:A331,'Lista de ingredientes'!F$2:F331),"")</f>
        <v/>
      </c>
      <c r="K44" s="32">
        <f t="shared" si="2"/>
        <v>0</v>
      </c>
      <c r="L44" s="33">
        <f t="shared" si="3"/>
        <v>0</v>
      </c>
      <c r="M44" s="4"/>
      <c r="N44" s="34" t="str">
        <f>IFERROR(LOOKUP(B44,'Lista de ingredientes'!A$2:A331,'Lista de ingredientes'!K$2:K331),"")</f>
        <v/>
      </c>
      <c r="O44" s="34" t="str">
        <f>IFERROR(LOOKUP(B44,'Lista de ingredientes'!A$2:A331,'Lista de ingredientes'!D$2:D331),"")</f>
        <v/>
      </c>
      <c r="P44" s="3" t="s">
        <v>90</v>
      </c>
      <c r="Q44" s="6" t="str">
        <f t="shared" si="4"/>
        <v xml:space="preserve">, </v>
      </c>
      <c r="S44" s="6" t="str">
        <f t="shared" si="5"/>
        <v xml:space="preserve">, </v>
      </c>
    </row>
    <row r="45" spans="1:19" ht="14.25">
      <c r="A45" s="30" t="str">
        <f>IFERROR(LOOKUP(B45,'Lista de ingredientes'!A$2:A332,'Lista de ingredientes'!E$2:E332),"")</f>
        <v/>
      </c>
      <c r="B45" s="56"/>
      <c r="C45" s="57"/>
      <c r="D45" s="58"/>
      <c r="E45" s="39"/>
      <c r="F45" s="31" t="str">
        <f>IFERROR(LOOKUP(B45,'Lista de ingredientes'!A$2:A332,'Lista de ingredientes'!G$2:G332),"")</f>
        <v/>
      </c>
      <c r="G45" s="40"/>
      <c r="H45" s="31">
        <f>SUMIF('Lista de ingredientes'!A$2:A326,B45,'Lista de ingredientes'!I$2:I326)</f>
        <v>0</v>
      </c>
      <c r="I45" s="104">
        <f t="shared" si="1"/>
        <v>0</v>
      </c>
      <c r="J45" s="102" t="str">
        <f>IFERROR(LOOKUP(B45,'Lista de ingredientes'!A$2:A332,'Lista de ingredientes'!F$2:F332),"")</f>
        <v/>
      </c>
      <c r="K45" s="32">
        <f t="shared" si="2"/>
        <v>0</v>
      </c>
      <c r="L45" s="33">
        <f t="shared" si="3"/>
        <v>0</v>
      </c>
      <c r="M45" s="4"/>
      <c r="N45" s="34" t="str">
        <f>IFERROR(LOOKUP(B45,'Lista de ingredientes'!A$2:A332,'Lista de ingredientes'!K$2:K332),"")</f>
        <v/>
      </c>
      <c r="O45" s="34" t="str">
        <f>IFERROR(LOOKUP(B45,'Lista de ingredientes'!A$2:A332,'Lista de ingredientes'!D$2:D332),"")</f>
        <v/>
      </c>
      <c r="P45" s="3" t="s">
        <v>90</v>
      </c>
      <c r="Q45" s="6" t="str">
        <f t="shared" si="4"/>
        <v xml:space="preserve">, </v>
      </c>
      <c r="S45" s="6" t="str">
        <f t="shared" si="5"/>
        <v xml:space="preserve">, </v>
      </c>
    </row>
    <row r="46" spans="1:19" ht="14.25">
      <c r="A46" s="30" t="str">
        <f>IFERROR(LOOKUP(B46,'Lista de ingredientes'!A$2:A333,'Lista de ingredientes'!E$2:E333),"")</f>
        <v/>
      </c>
      <c r="B46" s="56"/>
      <c r="C46" s="57"/>
      <c r="D46" s="58"/>
      <c r="E46" s="39"/>
      <c r="F46" s="31" t="str">
        <f>IFERROR(LOOKUP(B46,'Lista de ingredientes'!A$2:A333,'Lista de ingredientes'!G$2:G333),"")</f>
        <v/>
      </c>
      <c r="G46" s="40"/>
      <c r="H46" s="31">
        <f>SUMIF('Lista de ingredientes'!A$2:A327,B46,'Lista de ingredientes'!I$2:I327)</f>
        <v>0</v>
      </c>
      <c r="I46" s="104">
        <f t="shared" si="1"/>
        <v>0</v>
      </c>
      <c r="J46" s="102" t="str">
        <f>IFERROR(LOOKUP(B46,'Lista de ingredientes'!A$2:A333,'Lista de ingredientes'!F$2:F333),"")</f>
        <v/>
      </c>
      <c r="K46" s="32">
        <f t="shared" si="2"/>
        <v>0</v>
      </c>
      <c r="L46" s="33">
        <f t="shared" si="3"/>
        <v>0</v>
      </c>
      <c r="M46" s="4"/>
      <c r="N46" s="34" t="str">
        <f>IFERROR(LOOKUP(B46,'Lista de ingredientes'!A$2:A333,'Lista de ingredientes'!K$2:K333),"")</f>
        <v/>
      </c>
      <c r="O46" s="34" t="str">
        <f>IFERROR(LOOKUP(B46,'Lista de ingredientes'!A$2:A333,'Lista de ingredientes'!D$2:D333),"")</f>
        <v/>
      </c>
      <c r="P46" s="3" t="s">
        <v>90</v>
      </c>
      <c r="Q46" s="6" t="str">
        <f t="shared" si="4"/>
        <v xml:space="preserve">, </v>
      </c>
      <c r="S46" s="6" t="str">
        <f t="shared" si="5"/>
        <v xml:space="preserve">, </v>
      </c>
    </row>
    <row r="47" spans="1:19" ht="14.25">
      <c r="A47" s="30" t="str">
        <f>IFERROR(LOOKUP(B47,'Lista de ingredientes'!A$2:A334,'Lista de ingredientes'!E$2:E334),"")</f>
        <v/>
      </c>
      <c r="B47" s="56"/>
      <c r="C47" s="57"/>
      <c r="D47" s="58"/>
      <c r="E47" s="39"/>
      <c r="F47" s="31" t="str">
        <f>IFERROR(LOOKUP(B47,'Lista de ingredientes'!A$2:A334,'Lista de ingredientes'!G$2:G334),"")</f>
        <v/>
      </c>
      <c r="G47" s="40"/>
      <c r="H47" s="31">
        <f>SUMIF('Lista de ingredientes'!A$2:A328,B47,'Lista de ingredientes'!I$2:I328)</f>
        <v>0</v>
      </c>
      <c r="I47" s="104">
        <f t="shared" si="1"/>
        <v>0</v>
      </c>
      <c r="J47" s="102" t="str">
        <f>IFERROR(LOOKUP(B47,'Lista de ingredientes'!A$2:A334,'Lista de ingredientes'!F$2:F334),"")</f>
        <v/>
      </c>
      <c r="K47" s="32">
        <f t="shared" si="2"/>
        <v>0</v>
      </c>
      <c r="L47" s="33">
        <f t="shared" si="3"/>
        <v>0</v>
      </c>
      <c r="M47" s="4"/>
      <c r="N47" s="34" t="str">
        <f>IFERROR(LOOKUP(B47,'Lista de ingredientes'!A$2:A334,'Lista de ingredientes'!K$2:K334),"")</f>
        <v/>
      </c>
      <c r="O47" s="34" t="str">
        <f>IFERROR(LOOKUP(B47,'Lista de ingredientes'!A$2:A334,'Lista de ingredientes'!D$2:D334),"")</f>
        <v/>
      </c>
      <c r="P47" s="3" t="s">
        <v>90</v>
      </c>
      <c r="Q47" s="6" t="str">
        <f t="shared" si="4"/>
        <v xml:space="preserve">, </v>
      </c>
      <c r="S47" s="6" t="str">
        <f t="shared" si="5"/>
        <v xml:space="preserve">, </v>
      </c>
    </row>
    <row r="48" spans="1:19" ht="14.25">
      <c r="A48" s="30" t="str">
        <f>IFERROR(LOOKUP(B48,'Lista de ingredientes'!A$2:A335,'Lista de ingredientes'!E$2:E335),"")</f>
        <v/>
      </c>
      <c r="B48" s="56"/>
      <c r="C48" s="57"/>
      <c r="D48" s="58"/>
      <c r="E48" s="39"/>
      <c r="F48" s="31" t="str">
        <f>IFERROR(LOOKUP(B48,'Lista de ingredientes'!A$2:A335,'Lista de ingredientes'!G$2:G335),"")</f>
        <v/>
      </c>
      <c r="G48" s="40"/>
      <c r="H48" s="31">
        <f>SUMIF('Lista de ingredientes'!A$2:A329,B48,'Lista de ingredientes'!I$2:I329)</f>
        <v>0</v>
      </c>
      <c r="I48" s="104">
        <f t="shared" si="1"/>
        <v>0</v>
      </c>
      <c r="J48" s="102" t="str">
        <f>IFERROR(LOOKUP(B48,'Lista de ingredientes'!A$2:A335,'Lista de ingredientes'!F$2:F335),"")</f>
        <v/>
      </c>
      <c r="K48" s="32">
        <f t="shared" si="2"/>
        <v>0</v>
      </c>
      <c r="L48" s="33">
        <f t="shared" si="3"/>
        <v>0</v>
      </c>
      <c r="M48" s="4"/>
      <c r="N48" s="34" t="str">
        <f>IFERROR(LOOKUP(B48,'Lista de ingredientes'!A$2:A335,'Lista de ingredientes'!K$2:K335),"")</f>
        <v/>
      </c>
      <c r="O48" s="34" t="str">
        <f>IFERROR(LOOKUP(B48,'Lista de ingredientes'!A$2:A335,'Lista de ingredientes'!D$2:D335),"")</f>
        <v/>
      </c>
      <c r="P48" s="3" t="s">
        <v>90</v>
      </c>
      <c r="Q48" s="6" t="str">
        <f t="shared" si="4"/>
        <v xml:space="preserve">, </v>
      </c>
      <c r="S48" s="6" t="str">
        <f t="shared" si="5"/>
        <v xml:space="preserve">, </v>
      </c>
    </row>
    <row r="49" spans="1:19" ht="14.25">
      <c r="A49" s="30" t="str">
        <f>IFERROR(LOOKUP(B49,'Lista de ingredientes'!A$2:A336,'Lista de ingredientes'!E$2:E336),"")</f>
        <v/>
      </c>
      <c r="B49" s="56"/>
      <c r="C49" s="57"/>
      <c r="D49" s="58"/>
      <c r="E49" s="39"/>
      <c r="F49" s="31" t="str">
        <f>IFERROR(LOOKUP(B49,'Lista de ingredientes'!A$2:A336,'Lista de ingredientes'!G$2:G336),"")</f>
        <v/>
      </c>
      <c r="G49" s="40"/>
      <c r="H49" s="31">
        <f>SUMIF('Lista de ingredientes'!A$2:A330,B49,'Lista de ingredientes'!I$2:I330)</f>
        <v>0</v>
      </c>
      <c r="I49" s="104">
        <f t="shared" si="1"/>
        <v>0</v>
      </c>
      <c r="J49" s="102" t="str">
        <f>IFERROR(LOOKUP(B49,'Lista de ingredientes'!A$2:A336,'Lista de ingredientes'!F$2:F336),"")</f>
        <v/>
      </c>
      <c r="K49" s="32">
        <f t="shared" si="2"/>
        <v>0</v>
      </c>
      <c r="L49" s="33">
        <f t="shared" si="3"/>
        <v>0</v>
      </c>
      <c r="M49" s="4"/>
      <c r="N49" s="34" t="str">
        <f>IFERROR(LOOKUP(B49,'Lista de ingredientes'!A$2:A336,'Lista de ingredientes'!K$2:K336),"")</f>
        <v/>
      </c>
      <c r="O49" s="34" t="str">
        <f>IFERROR(LOOKUP(B49,'Lista de ingredientes'!A$2:A336,'Lista de ingredientes'!D$2:D336),"")</f>
        <v/>
      </c>
      <c r="P49" s="3" t="s">
        <v>90</v>
      </c>
      <c r="Q49" s="6" t="str">
        <f t="shared" si="4"/>
        <v xml:space="preserve">, </v>
      </c>
      <c r="S49" s="6" t="str">
        <f t="shared" si="5"/>
        <v xml:space="preserve">, </v>
      </c>
    </row>
    <row r="50" spans="1:19" ht="14.25">
      <c r="A50" s="30" t="str">
        <f>IFERROR(LOOKUP(B50,'Lista de ingredientes'!A$2:A337,'Lista de ingredientes'!E$2:E337),"")</f>
        <v/>
      </c>
      <c r="B50" s="56"/>
      <c r="C50" s="57"/>
      <c r="D50" s="58"/>
      <c r="E50" s="39"/>
      <c r="F50" s="31" t="str">
        <f>IFERROR(LOOKUP(B50,'Lista de ingredientes'!A$2:A337,'Lista de ingredientes'!G$2:G337),"")</f>
        <v/>
      </c>
      <c r="G50" s="40"/>
      <c r="H50" s="31">
        <f>SUMIF('Lista de ingredientes'!A$2:A331,B50,'Lista de ingredientes'!I$2:I331)</f>
        <v>0</v>
      </c>
      <c r="I50" s="104">
        <f t="shared" si="1"/>
        <v>0</v>
      </c>
      <c r="J50" s="102" t="str">
        <f>IFERROR(LOOKUP(B50,'Lista de ingredientes'!A$2:A337,'Lista de ingredientes'!F$2:F337),"")</f>
        <v/>
      </c>
      <c r="K50" s="32">
        <f t="shared" si="2"/>
        <v>0</v>
      </c>
      <c r="L50" s="33">
        <f t="shared" si="3"/>
        <v>0</v>
      </c>
      <c r="M50" s="4"/>
      <c r="N50" s="34" t="str">
        <f>IFERROR(LOOKUP(B50,'Lista de ingredientes'!A$2:A337,'Lista de ingredientes'!K$2:K337),"")</f>
        <v/>
      </c>
      <c r="O50" s="34" t="str">
        <f>IFERROR(LOOKUP(B50,'Lista de ingredientes'!A$2:A337,'Lista de ingredientes'!D$2:D337),"")</f>
        <v/>
      </c>
      <c r="P50" s="3" t="s">
        <v>90</v>
      </c>
      <c r="Q50" s="6" t="str">
        <f t="shared" si="4"/>
        <v xml:space="preserve">, </v>
      </c>
      <c r="S50" s="6" t="str">
        <f t="shared" si="5"/>
        <v xml:space="preserve">, </v>
      </c>
    </row>
    <row r="51" spans="1:19" ht="14.25">
      <c r="A51" s="30" t="str">
        <f>IFERROR(LOOKUP(B51,'Lista de ingredientes'!A$2:A338,'Lista de ingredientes'!E$2:E338),"")</f>
        <v/>
      </c>
      <c r="B51" s="56"/>
      <c r="C51" s="57"/>
      <c r="D51" s="58"/>
      <c r="E51" s="39"/>
      <c r="F51" s="31" t="str">
        <f>IFERROR(LOOKUP(B51,'Lista de ingredientes'!A$2:A338,'Lista de ingredientes'!G$2:G338),"")</f>
        <v/>
      </c>
      <c r="G51" s="40"/>
      <c r="H51" s="31">
        <f>SUMIF('Lista de ingredientes'!A$2:A332,B51,'Lista de ingredientes'!I$2:I332)</f>
        <v>0</v>
      </c>
      <c r="I51" s="104">
        <f t="shared" si="1"/>
        <v>0</v>
      </c>
      <c r="J51" s="102" t="str">
        <f>IFERROR(LOOKUP(B51,'Lista de ingredientes'!A$2:A338,'Lista de ingredientes'!F$2:F338),"")</f>
        <v/>
      </c>
      <c r="K51" s="32">
        <f t="shared" si="2"/>
        <v>0</v>
      </c>
      <c r="L51" s="33">
        <f t="shared" si="3"/>
        <v>0</v>
      </c>
      <c r="M51" s="4"/>
      <c r="N51" s="34" t="str">
        <f>IFERROR(LOOKUP(B51,'Lista de ingredientes'!A$2:A338,'Lista de ingredientes'!K$2:K338),"")</f>
        <v/>
      </c>
      <c r="O51" s="34" t="str">
        <f>IFERROR(LOOKUP(B51,'Lista de ingredientes'!A$2:A338,'Lista de ingredientes'!D$2:D338),"")</f>
        <v/>
      </c>
      <c r="P51" s="3" t="s">
        <v>90</v>
      </c>
      <c r="Q51" s="6" t="str">
        <f t="shared" si="4"/>
        <v xml:space="preserve">, </v>
      </c>
      <c r="S51" s="6" t="str">
        <f t="shared" si="5"/>
        <v xml:space="preserve">, </v>
      </c>
    </row>
    <row r="52" spans="1:19" ht="14.25">
      <c r="A52" s="30" t="str">
        <f>IFERROR(LOOKUP(B52,'Lista de ingredientes'!A$2:A339,'Lista de ingredientes'!E$2:E339),"")</f>
        <v/>
      </c>
      <c r="B52" s="56"/>
      <c r="C52" s="57"/>
      <c r="D52" s="58"/>
      <c r="E52" s="39"/>
      <c r="F52" s="31" t="str">
        <f>IFERROR(LOOKUP(B52,'Lista de ingredientes'!A$2:A339,'Lista de ingredientes'!G$2:G339),"")</f>
        <v/>
      </c>
      <c r="G52" s="40"/>
      <c r="H52" s="31">
        <f>SUMIF('Lista de ingredientes'!A$2:A333,B52,'Lista de ingredientes'!I$2:I333)</f>
        <v>0</v>
      </c>
      <c r="I52" s="104">
        <f t="shared" si="1"/>
        <v>0</v>
      </c>
      <c r="J52" s="102" t="str">
        <f>IFERROR(LOOKUP(B52,'Lista de ingredientes'!A$2:A339,'Lista de ingredientes'!F$2:F339),"")</f>
        <v/>
      </c>
      <c r="K52" s="32">
        <f t="shared" si="2"/>
        <v>0</v>
      </c>
      <c r="L52" s="33">
        <f t="shared" si="3"/>
        <v>0</v>
      </c>
      <c r="M52" s="4"/>
      <c r="N52" s="34" t="str">
        <f>IFERROR(LOOKUP(B52,'Lista de ingredientes'!A$2:A339,'Lista de ingredientes'!K$2:K339),"")</f>
        <v/>
      </c>
      <c r="O52" s="34" t="str">
        <f>IFERROR(LOOKUP(B52,'Lista de ingredientes'!A$2:A339,'Lista de ingredientes'!D$2:D339),"")</f>
        <v/>
      </c>
      <c r="P52" s="3" t="s">
        <v>90</v>
      </c>
      <c r="Q52" s="6" t="str">
        <f t="shared" si="4"/>
        <v xml:space="preserve">, </v>
      </c>
      <c r="S52" s="6" t="str">
        <f t="shared" si="5"/>
        <v xml:space="preserve">, </v>
      </c>
    </row>
    <row r="53" spans="1:19" ht="14.25">
      <c r="A53" s="30" t="str">
        <f>IFERROR(LOOKUP(B53,'Lista de ingredientes'!A$2:A340,'Lista de ingredientes'!E$2:E340),"")</f>
        <v/>
      </c>
      <c r="B53" s="56"/>
      <c r="C53" s="57"/>
      <c r="D53" s="58"/>
      <c r="E53" s="39"/>
      <c r="F53" s="31" t="str">
        <f>IFERROR(LOOKUP(B53,'Lista de ingredientes'!A$2:A340,'Lista de ingredientes'!G$2:G340),"")</f>
        <v/>
      </c>
      <c r="G53" s="40"/>
      <c r="H53" s="31">
        <f>SUMIF('Lista de ingredientes'!A$2:A334,B53,'Lista de ingredientes'!I$2:I334)</f>
        <v>0</v>
      </c>
      <c r="I53" s="104">
        <f t="shared" si="1"/>
        <v>0</v>
      </c>
      <c r="J53" s="102" t="str">
        <f>IFERROR(LOOKUP(B53,'Lista de ingredientes'!A$2:A340,'Lista de ingredientes'!F$2:F340),"")</f>
        <v/>
      </c>
      <c r="K53" s="32">
        <f t="shared" si="2"/>
        <v>0</v>
      </c>
      <c r="L53" s="33">
        <f t="shared" si="3"/>
        <v>0</v>
      </c>
      <c r="M53" s="4"/>
      <c r="N53" s="34" t="str">
        <f>IFERROR(LOOKUP(B53,'Lista de ingredientes'!A$2:A340,'Lista de ingredientes'!K$2:K340),"")</f>
        <v/>
      </c>
      <c r="O53" s="34" t="str">
        <f>IFERROR(LOOKUP(B53,'Lista de ingredientes'!A$2:A340,'Lista de ingredientes'!D$2:D340),"")</f>
        <v/>
      </c>
      <c r="P53" s="3" t="s">
        <v>90</v>
      </c>
      <c r="Q53" s="6" t="str">
        <f t="shared" si="4"/>
        <v xml:space="preserve">, </v>
      </c>
      <c r="S53" s="6" t="str">
        <f t="shared" si="5"/>
        <v xml:space="preserve">, </v>
      </c>
    </row>
    <row r="54" spans="1:19" ht="14.25">
      <c r="A54" s="30" t="str">
        <f>IFERROR(LOOKUP(B54,'Lista de ingredientes'!A$2:A341,'Lista de ingredientes'!E$2:E341),"")</f>
        <v/>
      </c>
      <c r="B54" s="56"/>
      <c r="C54" s="57"/>
      <c r="D54" s="58"/>
      <c r="E54" s="39"/>
      <c r="F54" s="31" t="str">
        <f>IFERROR(LOOKUP(B54,'Lista de ingredientes'!A$2:A341,'Lista de ingredientes'!G$2:G341),"")</f>
        <v/>
      </c>
      <c r="G54" s="40"/>
      <c r="H54" s="31">
        <f>SUMIF('Lista de ingredientes'!A$2:A335,B54,'Lista de ingredientes'!I$2:I335)</f>
        <v>0</v>
      </c>
      <c r="I54" s="104">
        <f t="shared" si="1"/>
        <v>0</v>
      </c>
      <c r="J54" s="102" t="str">
        <f>IFERROR(LOOKUP(B54,'Lista de ingredientes'!A$2:A341,'Lista de ingredientes'!F$2:F341),"")</f>
        <v/>
      </c>
      <c r="K54" s="32">
        <f t="shared" si="2"/>
        <v>0</v>
      </c>
      <c r="L54" s="33">
        <f t="shared" si="3"/>
        <v>0</v>
      </c>
      <c r="M54" s="4"/>
      <c r="N54" s="34" t="str">
        <f>IFERROR(LOOKUP(B54,'Lista de ingredientes'!A$2:A341,'Lista de ingredientes'!K$2:K341),"")</f>
        <v/>
      </c>
      <c r="O54" s="34" t="str">
        <f>IFERROR(LOOKUP(B54,'Lista de ingredientes'!A$2:A341,'Lista de ingredientes'!D$2:D341),"")</f>
        <v/>
      </c>
      <c r="P54" s="3" t="s">
        <v>90</v>
      </c>
      <c r="Q54" s="6" t="str">
        <f t="shared" si="4"/>
        <v xml:space="preserve">, </v>
      </c>
      <c r="S54" s="6" t="str">
        <f t="shared" si="5"/>
        <v xml:space="preserve">, </v>
      </c>
    </row>
    <row r="55" spans="1:19" ht="14.25">
      <c r="A55" s="30" t="str">
        <f>IFERROR(LOOKUP(B55,'Lista de ingredientes'!A$2:A342,'Lista de ingredientes'!E$2:E342),"")</f>
        <v/>
      </c>
      <c r="B55" s="56"/>
      <c r="C55" s="57"/>
      <c r="D55" s="58"/>
      <c r="E55" s="39"/>
      <c r="F55" s="31" t="str">
        <f>IFERROR(LOOKUP(B55,'Lista de ingredientes'!A$2:A342,'Lista de ingredientes'!G$2:G342),"")</f>
        <v/>
      </c>
      <c r="G55" s="40"/>
      <c r="H55" s="31">
        <f>SUMIF('Lista de ingredientes'!A$2:A336,B55,'Lista de ingredientes'!I$2:I336)</f>
        <v>0</v>
      </c>
      <c r="I55" s="104">
        <f t="shared" si="1"/>
        <v>0</v>
      </c>
      <c r="J55" s="102" t="str">
        <f>IFERROR(LOOKUP(B55,'Lista de ingredientes'!A$2:A342,'Lista de ingredientes'!F$2:F342),"")</f>
        <v/>
      </c>
      <c r="K55" s="32">
        <f t="shared" si="2"/>
        <v>0</v>
      </c>
      <c r="L55" s="33">
        <f t="shared" si="3"/>
        <v>0</v>
      </c>
      <c r="M55" s="4"/>
      <c r="N55" s="34" t="str">
        <f>IFERROR(LOOKUP(B55,'Lista de ingredientes'!A$2:A342,'Lista de ingredientes'!K$2:K342),"")</f>
        <v/>
      </c>
      <c r="O55" s="34" t="str">
        <f>IFERROR(LOOKUP(B55,'Lista de ingredientes'!A$2:A342,'Lista de ingredientes'!D$2:D342),"")</f>
        <v/>
      </c>
      <c r="P55" s="3" t="s">
        <v>90</v>
      </c>
      <c r="Q55" s="6" t="str">
        <f t="shared" si="4"/>
        <v xml:space="preserve">, </v>
      </c>
      <c r="S55" s="6" t="str">
        <f t="shared" si="5"/>
        <v xml:space="preserve">, </v>
      </c>
    </row>
    <row r="56" spans="1:19" ht="14.25">
      <c r="A56" s="30" t="str">
        <f>IFERROR(LOOKUP(B56,'Lista de ingredientes'!A$2:A343,'Lista de ingredientes'!E$2:E343),"")</f>
        <v/>
      </c>
      <c r="B56" s="56"/>
      <c r="C56" s="57"/>
      <c r="D56" s="58"/>
      <c r="E56" s="39"/>
      <c r="F56" s="31" t="str">
        <f>IFERROR(LOOKUP(B56,'Lista de ingredientes'!A$2:A343,'Lista de ingredientes'!G$2:G343),"")</f>
        <v/>
      </c>
      <c r="G56" s="40"/>
      <c r="H56" s="31">
        <f>SUMIF('Lista de ingredientes'!A$2:A337,B56,'Lista de ingredientes'!I$2:I337)</f>
        <v>0</v>
      </c>
      <c r="I56" s="104">
        <f t="shared" si="1"/>
        <v>0</v>
      </c>
      <c r="J56" s="102" t="str">
        <f>IFERROR(LOOKUP(B56,'Lista de ingredientes'!A$2:A343,'Lista de ingredientes'!F$2:F343),"")</f>
        <v/>
      </c>
      <c r="K56" s="32">
        <f t="shared" si="2"/>
        <v>0</v>
      </c>
      <c r="L56" s="33">
        <f t="shared" si="3"/>
        <v>0</v>
      </c>
      <c r="M56" s="4"/>
      <c r="N56" s="34" t="str">
        <f>IFERROR(LOOKUP(B56,'Lista de ingredientes'!A$2:A343,'Lista de ingredientes'!K$2:K343),"")</f>
        <v/>
      </c>
      <c r="O56" s="34" t="str">
        <f>IFERROR(LOOKUP(B56,'Lista de ingredientes'!A$2:A343,'Lista de ingredientes'!D$2:D343),"")</f>
        <v/>
      </c>
      <c r="P56" s="3" t="s">
        <v>90</v>
      </c>
      <c r="Q56" s="6" t="str">
        <f t="shared" si="4"/>
        <v xml:space="preserve">, </v>
      </c>
      <c r="S56" s="6" t="str">
        <f t="shared" si="5"/>
        <v xml:space="preserve">, </v>
      </c>
    </row>
    <row r="57" spans="1:19" ht="14.25">
      <c r="A57" s="30" t="str">
        <f>IFERROR(LOOKUP(B57,'Lista de ingredientes'!A$2:A344,'Lista de ingredientes'!E$2:E344),"")</f>
        <v/>
      </c>
      <c r="B57" s="56"/>
      <c r="C57" s="57"/>
      <c r="D57" s="58"/>
      <c r="E57" s="39"/>
      <c r="F57" s="31" t="str">
        <f>IFERROR(LOOKUP(B57,'Lista de ingredientes'!A$2:A344,'Lista de ingredientes'!G$2:G344),"")</f>
        <v/>
      </c>
      <c r="G57" s="40"/>
      <c r="H57" s="31">
        <f>SUMIF('Lista de ingredientes'!A$2:A338,B57,'Lista de ingredientes'!I$2:I338)</f>
        <v>0</v>
      </c>
      <c r="I57" s="104">
        <f t="shared" si="1"/>
        <v>0</v>
      </c>
      <c r="J57" s="102" t="str">
        <f>IFERROR(LOOKUP(B57,'Lista de ingredientes'!A$2:A344,'Lista de ingredientes'!F$2:F344),"")</f>
        <v/>
      </c>
      <c r="K57" s="32">
        <f t="shared" si="2"/>
        <v>0</v>
      </c>
      <c r="L57" s="33">
        <f t="shared" si="3"/>
        <v>0</v>
      </c>
      <c r="M57" s="4"/>
      <c r="N57" s="34" t="str">
        <f>IFERROR(LOOKUP(B57,'Lista de ingredientes'!A$2:A344,'Lista de ingredientes'!K$2:K344),"")</f>
        <v/>
      </c>
      <c r="O57" s="34" t="str">
        <f>IFERROR(LOOKUP(B57,'Lista de ingredientes'!A$2:A344,'Lista de ingredientes'!D$2:D344),"")</f>
        <v/>
      </c>
      <c r="P57" s="3" t="s">
        <v>90</v>
      </c>
      <c r="Q57" s="6" t="str">
        <f t="shared" si="4"/>
        <v xml:space="preserve">, </v>
      </c>
      <c r="S57" s="6" t="str">
        <f t="shared" si="5"/>
        <v xml:space="preserve">, </v>
      </c>
    </row>
    <row r="58" spans="1:19" ht="14.25">
      <c r="A58" s="30" t="str">
        <f>IFERROR(LOOKUP(B58,'Lista de ingredientes'!A$2:A345,'Lista de ingredientes'!E$2:E345),"")</f>
        <v/>
      </c>
      <c r="B58" s="56"/>
      <c r="C58" s="57"/>
      <c r="D58" s="58"/>
      <c r="E58" s="39"/>
      <c r="F58" s="31" t="str">
        <f>IFERROR(LOOKUP(B58,'Lista de ingredientes'!A$2:A345,'Lista de ingredientes'!G$2:G345),"")</f>
        <v/>
      </c>
      <c r="G58" s="40"/>
      <c r="H58" s="31">
        <f>SUMIF('Lista de ingredientes'!A$2:A339,B58,'Lista de ingredientes'!I$2:I339)</f>
        <v>0</v>
      </c>
      <c r="I58" s="104">
        <f t="shared" si="1"/>
        <v>0</v>
      </c>
      <c r="J58" s="102" t="str">
        <f>IFERROR(LOOKUP(B58,'Lista de ingredientes'!A$2:A345,'Lista de ingredientes'!F$2:F345),"")</f>
        <v/>
      </c>
      <c r="K58" s="32">
        <f t="shared" si="2"/>
        <v>0</v>
      </c>
      <c r="L58" s="33">
        <f t="shared" si="3"/>
        <v>0</v>
      </c>
      <c r="M58" s="4"/>
      <c r="N58" s="34" t="str">
        <f>IFERROR(LOOKUP(B58,'Lista de ingredientes'!A$2:A345,'Lista de ingredientes'!K$2:K345),"")</f>
        <v/>
      </c>
      <c r="O58" s="34" t="str">
        <f>IFERROR(LOOKUP(B58,'Lista de ingredientes'!A$2:A345,'Lista de ingredientes'!D$2:D345),"")</f>
        <v/>
      </c>
      <c r="P58" s="3" t="s">
        <v>90</v>
      </c>
      <c r="Q58" s="6" t="str">
        <f t="shared" si="4"/>
        <v xml:space="preserve">, </v>
      </c>
      <c r="S58" s="6" t="str">
        <f t="shared" si="5"/>
        <v xml:space="preserve">, </v>
      </c>
    </row>
    <row r="59" spans="1:19" ht="14.25">
      <c r="A59" s="30" t="str">
        <f>IFERROR(LOOKUP(B59,'Lista de ingredientes'!A$2:A346,'Lista de ingredientes'!E$2:E346),"")</f>
        <v/>
      </c>
      <c r="B59" s="56"/>
      <c r="C59" s="57"/>
      <c r="D59" s="58"/>
      <c r="E59" s="39"/>
      <c r="F59" s="31" t="str">
        <f>IFERROR(LOOKUP(B59,'Lista de ingredientes'!A$2:A346,'Lista de ingredientes'!G$2:G346),"")</f>
        <v/>
      </c>
      <c r="G59" s="40"/>
      <c r="H59" s="31">
        <f>SUMIF('Lista de ingredientes'!A$2:A340,B59,'Lista de ingredientes'!I$2:I340)</f>
        <v>0</v>
      </c>
      <c r="I59" s="104">
        <f t="shared" si="1"/>
        <v>0</v>
      </c>
      <c r="J59" s="102" t="str">
        <f>IFERROR(LOOKUP(B59,'Lista de ingredientes'!A$2:A346,'Lista de ingredientes'!F$2:F346),"")</f>
        <v/>
      </c>
      <c r="K59" s="32">
        <f t="shared" si="2"/>
        <v>0</v>
      </c>
      <c r="L59" s="33">
        <f t="shared" si="3"/>
        <v>0</v>
      </c>
      <c r="M59" s="4"/>
      <c r="N59" s="34" t="str">
        <f>IFERROR(LOOKUP(B59,'Lista de ingredientes'!A$2:A346,'Lista de ingredientes'!K$2:K346),"")</f>
        <v/>
      </c>
      <c r="O59" s="34" t="str">
        <f>IFERROR(LOOKUP(B59,'Lista de ingredientes'!A$2:A346,'Lista de ingredientes'!D$2:D346),"")</f>
        <v/>
      </c>
      <c r="P59" s="3" t="s">
        <v>90</v>
      </c>
      <c r="Q59" s="6" t="str">
        <f t="shared" si="4"/>
        <v xml:space="preserve">, </v>
      </c>
      <c r="S59" s="6" t="str">
        <f t="shared" si="5"/>
        <v xml:space="preserve">, </v>
      </c>
    </row>
    <row r="60" spans="1:19" ht="14.25">
      <c r="A60" s="30" t="str">
        <f>IFERROR(LOOKUP(B60,'Lista de ingredientes'!A$2:A347,'Lista de ingredientes'!E$2:E347),"")</f>
        <v/>
      </c>
      <c r="B60" s="56"/>
      <c r="C60" s="57"/>
      <c r="D60" s="58"/>
      <c r="E60" s="39"/>
      <c r="F60" s="31" t="str">
        <f>IFERROR(LOOKUP(B60,'Lista de ingredientes'!A$2:A347,'Lista de ingredientes'!G$2:G347),"")</f>
        <v/>
      </c>
      <c r="G60" s="40"/>
      <c r="H60" s="31">
        <f>SUMIF('Lista de ingredientes'!A$2:A341,B60,'Lista de ingredientes'!I$2:I341)</f>
        <v>0</v>
      </c>
      <c r="I60" s="104">
        <f t="shared" si="1"/>
        <v>0</v>
      </c>
      <c r="J60" s="102" t="str">
        <f>IFERROR(LOOKUP(B60,'Lista de ingredientes'!A$2:A347,'Lista de ingredientes'!F$2:F347),"")</f>
        <v/>
      </c>
      <c r="K60" s="32">
        <f t="shared" si="2"/>
        <v>0</v>
      </c>
      <c r="L60" s="33">
        <f t="shared" si="3"/>
        <v>0</v>
      </c>
      <c r="M60" s="4"/>
      <c r="N60" s="34" t="str">
        <f>IFERROR(LOOKUP(B60,'Lista de ingredientes'!A$2:A347,'Lista de ingredientes'!K$2:K347),"")</f>
        <v/>
      </c>
      <c r="O60" s="34" t="str">
        <f>IFERROR(LOOKUP(B60,'Lista de ingredientes'!A$2:A347,'Lista de ingredientes'!D$2:D347),"")</f>
        <v/>
      </c>
      <c r="P60" s="3" t="s">
        <v>90</v>
      </c>
      <c r="Q60" s="6" t="str">
        <f t="shared" si="4"/>
        <v xml:space="preserve">, </v>
      </c>
      <c r="S60" s="6" t="str">
        <f t="shared" si="5"/>
        <v xml:space="preserve">, </v>
      </c>
    </row>
    <row r="61" spans="1:19" ht="14.25">
      <c r="A61" s="30" t="str">
        <f>IFERROR(LOOKUP(B61,'Lista de ingredientes'!A$2:A348,'Lista de ingredientes'!E$2:E348),"")</f>
        <v/>
      </c>
      <c r="B61" s="56"/>
      <c r="C61" s="57"/>
      <c r="D61" s="58"/>
      <c r="E61" s="39"/>
      <c r="F61" s="31" t="str">
        <f>IFERROR(LOOKUP(B61,'Lista de ingredientes'!A$2:A348,'Lista de ingredientes'!G$2:G348),"")</f>
        <v/>
      </c>
      <c r="G61" s="40"/>
      <c r="H61" s="31">
        <f>SUMIF('Lista de ingredientes'!A$2:A342,B61,'Lista de ingredientes'!I$2:I342)</f>
        <v>0</v>
      </c>
      <c r="I61" s="104">
        <f t="shared" si="1"/>
        <v>0</v>
      </c>
      <c r="J61" s="102" t="str">
        <f>IFERROR(LOOKUP(B61,'Lista de ingredientes'!A$2:A348,'Lista de ingredientes'!F$2:F348),"")</f>
        <v/>
      </c>
      <c r="K61" s="32">
        <f t="shared" si="2"/>
        <v>0</v>
      </c>
      <c r="L61" s="33">
        <f t="shared" si="3"/>
        <v>0</v>
      </c>
      <c r="M61" s="4"/>
      <c r="N61" s="34" t="str">
        <f>IFERROR(LOOKUP(B61,'Lista de ingredientes'!A$2:A348,'Lista de ingredientes'!K$2:K348),"")</f>
        <v/>
      </c>
      <c r="O61" s="34" t="str">
        <f>IFERROR(LOOKUP(B61,'Lista de ingredientes'!A$2:A348,'Lista de ingredientes'!D$2:D348),"")</f>
        <v/>
      </c>
      <c r="P61" s="3" t="s">
        <v>90</v>
      </c>
      <c r="Q61" s="6" t="str">
        <f t="shared" si="4"/>
        <v xml:space="preserve">, </v>
      </c>
      <c r="S61" s="6" t="str">
        <f t="shared" si="5"/>
        <v xml:space="preserve">, </v>
      </c>
    </row>
    <row r="62" spans="1:19" ht="14.25">
      <c r="A62" s="30" t="str">
        <f>IFERROR(LOOKUP(B62,'Lista de ingredientes'!A$2:A349,'Lista de ingredientes'!E$2:E349),"")</f>
        <v/>
      </c>
      <c r="B62" s="56"/>
      <c r="C62" s="57"/>
      <c r="D62" s="58"/>
      <c r="E62" s="39"/>
      <c r="F62" s="31" t="str">
        <f>IFERROR(LOOKUP(B62,'Lista de ingredientes'!A$2:A349,'Lista de ingredientes'!G$2:G349),"")</f>
        <v/>
      </c>
      <c r="G62" s="40"/>
      <c r="H62" s="31">
        <f>SUMIF('Lista de ingredientes'!A$2:A343,B62,'Lista de ingredientes'!I$2:I343)</f>
        <v>0</v>
      </c>
      <c r="I62" s="104">
        <f t="shared" si="1"/>
        <v>0</v>
      </c>
      <c r="J62" s="102" t="str">
        <f>IFERROR(LOOKUP(B62,'Lista de ingredientes'!A$2:A349,'Lista de ingredientes'!F$2:F349),"")</f>
        <v/>
      </c>
      <c r="K62" s="32">
        <f t="shared" si="2"/>
        <v>0</v>
      </c>
      <c r="L62" s="33">
        <f t="shared" si="3"/>
        <v>0</v>
      </c>
      <c r="M62" s="4"/>
      <c r="N62" s="34" t="str">
        <f>IFERROR(LOOKUP(B62,'Lista de ingredientes'!A$2:A349,'Lista de ingredientes'!K$2:K349),"")</f>
        <v/>
      </c>
      <c r="O62" s="34" t="str">
        <f>IFERROR(LOOKUP(B62,'Lista de ingredientes'!A$2:A349,'Lista de ingredientes'!D$2:D349),"")</f>
        <v/>
      </c>
      <c r="P62" s="3" t="s">
        <v>90</v>
      </c>
      <c r="Q62" s="6" t="str">
        <f t="shared" si="4"/>
        <v xml:space="preserve">, </v>
      </c>
      <c r="S62" s="6" t="str">
        <f t="shared" si="5"/>
        <v xml:space="preserve">, </v>
      </c>
    </row>
    <row r="63" spans="1:19" ht="14.25">
      <c r="A63" s="30" t="str">
        <f>IFERROR(LOOKUP(B63,'Lista de ingredientes'!A$2:A350,'Lista de ingredientes'!E$2:E350),"")</f>
        <v/>
      </c>
      <c r="B63" s="56"/>
      <c r="C63" s="57"/>
      <c r="D63" s="58"/>
      <c r="E63" s="39"/>
      <c r="F63" s="31" t="str">
        <f>IFERROR(LOOKUP(B63,'Lista de ingredientes'!A$2:A350,'Lista de ingredientes'!G$2:G350),"")</f>
        <v/>
      </c>
      <c r="G63" s="40"/>
      <c r="H63" s="31">
        <f>SUMIF('Lista de ingredientes'!A$2:A344,B63,'Lista de ingredientes'!I$2:I344)</f>
        <v>0</v>
      </c>
      <c r="I63" s="104">
        <f t="shared" si="1"/>
        <v>0</v>
      </c>
      <c r="J63" s="102" t="str">
        <f>IFERROR(LOOKUP(B63,'Lista de ingredientes'!A$2:A350,'Lista de ingredientes'!F$2:F350),"")</f>
        <v/>
      </c>
      <c r="K63" s="32">
        <f t="shared" si="2"/>
        <v>0</v>
      </c>
      <c r="L63" s="33">
        <f t="shared" si="3"/>
        <v>0</v>
      </c>
      <c r="M63" s="4"/>
      <c r="N63" s="34" t="str">
        <f>IFERROR(LOOKUP(B63,'Lista de ingredientes'!A$2:A350,'Lista de ingredientes'!K$2:K350),"")</f>
        <v/>
      </c>
      <c r="O63" s="34" t="str">
        <f>IFERROR(LOOKUP(B63,'Lista de ingredientes'!A$2:A350,'Lista de ingredientes'!D$2:D350),"")</f>
        <v/>
      </c>
      <c r="P63" s="3" t="s">
        <v>90</v>
      </c>
      <c r="Q63" s="6" t="str">
        <f t="shared" si="4"/>
        <v xml:space="preserve">, </v>
      </c>
      <c r="S63" s="6" t="str">
        <f t="shared" si="5"/>
        <v xml:space="preserve">, </v>
      </c>
    </row>
    <row r="64" spans="1:19" ht="14.25">
      <c r="A64" s="30" t="str">
        <f>IFERROR(LOOKUP(B64,'Lista de ingredientes'!A$2:A351,'Lista de ingredientes'!E$2:E351),"")</f>
        <v/>
      </c>
      <c r="B64" s="56"/>
      <c r="C64" s="57"/>
      <c r="D64" s="58"/>
      <c r="E64" s="39"/>
      <c r="F64" s="31" t="str">
        <f>IFERROR(LOOKUP(B64,'Lista de ingredientes'!A$2:A351,'Lista de ingredientes'!G$2:G351),"")</f>
        <v/>
      </c>
      <c r="G64" s="40"/>
      <c r="H64" s="31">
        <f>SUMIF('Lista de ingredientes'!A$2:A345,B64,'Lista de ingredientes'!I$2:I345)</f>
        <v>0</v>
      </c>
      <c r="I64" s="104">
        <f t="shared" si="1"/>
        <v>0</v>
      </c>
      <c r="J64" s="102" t="str">
        <f>IFERROR(LOOKUP(B64,'Lista de ingredientes'!A$2:A351,'Lista de ingredientes'!F$2:F351),"")</f>
        <v/>
      </c>
      <c r="K64" s="32">
        <f t="shared" si="2"/>
        <v>0</v>
      </c>
      <c r="L64" s="33">
        <f t="shared" si="3"/>
        <v>0</v>
      </c>
      <c r="M64" s="4"/>
      <c r="N64" s="34" t="str">
        <f>IFERROR(LOOKUP(B64,'Lista de ingredientes'!A$2:A351,'Lista de ingredientes'!K$2:K351),"")</f>
        <v/>
      </c>
      <c r="O64" s="34" t="str">
        <f>IFERROR(LOOKUP(B64,'Lista de ingredientes'!A$2:A351,'Lista de ingredientes'!D$2:D351),"")</f>
        <v/>
      </c>
      <c r="P64" s="3" t="s">
        <v>90</v>
      </c>
      <c r="Q64" s="6" t="str">
        <f t="shared" si="4"/>
        <v xml:space="preserve">, </v>
      </c>
      <c r="S64" s="6" t="str">
        <f t="shared" si="5"/>
        <v xml:space="preserve">, </v>
      </c>
    </row>
    <row r="65" spans="1:19" ht="14.25">
      <c r="A65" s="30" t="str">
        <f>IFERROR(LOOKUP(B65,'Lista de ingredientes'!A$2:A352,'Lista de ingredientes'!E$2:E352),"")</f>
        <v/>
      </c>
      <c r="B65" s="56"/>
      <c r="C65" s="57"/>
      <c r="D65" s="58"/>
      <c r="E65" s="39"/>
      <c r="F65" s="31" t="str">
        <f>IFERROR(LOOKUP(B65,'Lista de ingredientes'!A$2:A352,'Lista de ingredientes'!G$2:G352),"")</f>
        <v/>
      </c>
      <c r="G65" s="40"/>
      <c r="H65" s="31">
        <f>SUMIF('Lista de ingredientes'!A$2:A346,B65,'Lista de ingredientes'!I$2:I346)</f>
        <v>0</v>
      </c>
      <c r="I65" s="104">
        <f t="shared" si="1"/>
        <v>0</v>
      </c>
      <c r="J65" s="102" t="str">
        <f>IFERROR(LOOKUP(B65,'Lista de ingredientes'!A$2:A352,'Lista de ingredientes'!F$2:F352),"")</f>
        <v/>
      </c>
      <c r="K65" s="32">
        <f t="shared" si="2"/>
        <v>0</v>
      </c>
      <c r="L65" s="33">
        <f t="shared" si="3"/>
        <v>0</v>
      </c>
      <c r="M65" s="4"/>
      <c r="N65" s="34" t="str">
        <f>IFERROR(LOOKUP(B65,'Lista de ingredientes'!A$2:A352,'Lista de ingredientes'!K$2:K352),"")</f>
        <v/>
      </c>
      <c r="O65" s="34" t="str">
        <f>IFERROR(LOOKUP(B65,'Lista de ingredientes'!A$2:A352,'Lista de ingredientes'!D$2:D352),"")</f>
        <v/>
      </c>
      <c r="P65" s="3" t="s">
        <v>90</v>
      </c>
      <c r="Q65" s="6" t="str">
        <f t="shared" si="4"/>
        <v xml:space="preserve">, </v>
      </c>
      <c r="S65" s="6" t="str">
        <f t="shared" si="5"/>
        <v xml:space="preserve">, </v>
      </c>
    </row>
    <row r="66" spans="1:19" ht="14.25">
      <c r="A66" s="30" t="str">
        <f>IFERROR(LOOKUP(B66,'Lista de ingredientes'!A$2:A353,'Lista de ingredientes'!E$2:E353),"")</f>
        <v/>
      </c>
      <c r="B66" s="56"/>
      <c r="C66" s="57"/>
      <c r="D66" s="58"/>
      <c r="E66" s="39"/>
      <c r="F66" s="31" t="str">
        <f>IFERROR(LOOKUP(B66,'Lista de ingredientes'!A$2:A353,'Lista de ingredientes'!G$2:G353),"")</f>
        <v/>
      </c>
      <c r="G66" s="40"/>
      <c r="H66" s="31">
        <f>SUMIF('Lista de ingredientes'!A$2:A347,B66,'Lista de ingredientes'!I$2:I347)</f>
        <v>0</v>
      </c>
      <c r="I66" s="104">
        <f t="shared" si="1"/>
        <v>0</v>
      </c>
      <c r="J66" s="102" t="str">
        <f>IFERROR(LOOKUP(B66,'Lista de ingredientes'!A$2:A353,'Lista de ingredientes'!F$2:F353),"")</f>
        <v/>
      </c>
      <c r="K66" s="32">
        <f t="shared" si="2"/>
        <v>0</v>
      </c>
      <c r="L66" s="33">
        <f t="shared" si="3"/>
        <v>0</v>
      </c>
      <c r="M66" s="4"/>
      <c r="N66" s="34" t="str">
        <f>IFERROR(LOOKUP(B66,'Lista de ingredientes'!A$2:A353,'Lista de ingredientes'!K$2:K353),"")</f>
        <v/>
      </c>
      <c r="O66" s="34" t="str">
        <f>IFERROR(LOOKUP(B66,'Lista de ingredientes'!A$2:A353,'Lista de ingredientes'!D$2:D353),"")</f>
        <v/>
      </c>
      <c r="P66" s="3" t="s">
        <v>90</v>
      </c>
      <c r="Q66" s="6" t="str">
        <f t="shared" si="4"/>
        <v xml:space="preserve">, </v>
      </c>
      <c r="S66" s="6" t="str">
        <f t="shared" si="5"/>
        <v xml:space="preserve">, </v>
      </c>
    </row>
    <row r="67" spans="1:19" ht="14.25">
      <c r="A67" s="30" t="str">
        <f>IFERROR(LOOKUP(B67,'Lista de ingredientes'!A$2:A354,'Lista de ingredientes'!E$2:E354),"")</f>
        <v/>
      </c>
      <c r="B67" s="56"/>
      <c r="C67" s="57"/>
      <c r="D67" s="58"/>
      <c r="E67" s="39"/>
      <c r="F67" s="31" t="str">
        <f>IFERROR(LOOKUP(B67,'Lista de ingredientes'!A$2:A354,'Lista de ingredientes'!G$2:G354),"")</f>
        <v/>
      </c>
      <c r="G67" s="40"/>
      <c r="H67" s="31">
        <f>SUMIF('Lista de ingredientes'!A$2:A348,B67,'Lista de ingredientes'!I$2:I348)</f>
        <v>0</v>
      </c>
      <c r="I67" s="104">
        <f t="shared" si="1"/>
        <v>0</v>
      </c>
      <c r="J67" s="102" t="str">
        <f>IFERROR(LOOKUP(B67,'Lista de ingredientes'!A$2:A354,'Lista de ingredientes'!F$2:F354),"")</f>
        <v/>
      </c>
      <c r="K67" s="32">
        <f t="shared" si="2"/>
        <v>0</v>
      </c>
      <c r="L67" s="33">
        <f t="shared" si="3"/>
        <v>0</v>
      </c>
      <c r="M67" s="4"/>
      <c r="N67" s="34" t="str">
        <f>IFERROR(LOOKUP(B67,'Lista de ingredientes'!A$2:A354,'Lista de ingredientes'!K$2:K354),"")</f>
        <v/>
      </c>
      <c r="O67" s="34" t="str">
        <f>IFERROR(LOOKUP(B67,'Lista de ingredientes'!A$2:A354,'Lista de ingredientes'!D$2:D354),"")</f>
        <v/>
      </c>
      <c r="P67" s="3" t="s">
        <v>90</v>
      </c>
      <c r="Q67" s="6" t="str">
        <f t="shared" si="4"/>
        <v xml:space="preserve">, </v>
      </c>
      <c r="S67" s="6" t="str">
        <f t="shared" si="5"/>
        <v xml:space="preserve">, </v>
      </c>
    </row>
    <row r="68" spans="1:19" ht="14.25">
      <c r="A68" s="30" t="str">
        <f>IFERROR(LOOKUP(B68,'Lista de ingredientes'!A$2:A355,'Lista de ingredientes'!E$2:E355),"")</f>
        <v/>
      </c>
      <c r="B68" s="56"/>
      <c r="C68" s="57"/>
      <c r="D68" s="58"/>
      <c r="E68" s="39"/>
      <c r="F68" s="31" t="str">
        <f>IFERROR(LOOKUP(B68,'Lista de ingredientes'!A$2:A355,'Lista de ingredientes'!G$2:G355),"")</f>
        <v/>
      </c>
      <c r="G68" s="40"/>
      <c r="H68" s="31">
        <f>SUMIF('Lista de ingredientes'!A$2:A349,B68,'Lista de ingredientes'!I$2:I349)</f>
        <v>0</v>
      </c>
      <c r="I68" s="104">
        <f t="shared" si="1"/>
        <v>0</v>
      </c>
      <c r="J68" s="102" t="str">
        <f>IFERROR(LOOKUP(B68,'Lista de ingredientes'!A$2:A355,'Lista de ingredientes'!F$2:F355),"")</f>
        <v/>
      </c>
      <c r="K68" s="32">
        <f t="shared" si="2"/>
        <v>0</v>
      </c>
      <c r="L68" s="33">
        <f t="shared" si="3"/>
        <v>0</v>
      </c>
      <c r="M68" s="4"/>
      <c r="N68" s="34" t="str">
        <f>IFERROR(LOOKUP(B68,'Lista de ingredientes'!A$2:A355,'Lista de ingredientes'!K$2:K355),"")</f>
        <v/>
      </c>
      <c r="O68" s="34" t="str">
        <f>IFERROR(LOOKUP(B68,'Lista de ingredientes'!A$2:A355,'Lista de ingredientes'!D$2:D355),"")</f>
        <v/>
      </c>
      <c r="P68" s="3" t="s">
        <v>90</v>
      </c>
      <c r="Q68" s="6" t="str">
        <f t="shared" si="4"/>
        <v xml:space="preserve">, </v>
      </c>
      <c r="S68" s="6" t="str">
        <f t="shared" si="5"/>
        <v xml:space="preserve">, </v>
      </c>
    </row>
    <row r="69" spans="1:19" ht="14.25">
      <c r="A69" s="30" t="str">
        <f>IFERROR(LOOKUP(B69,'Lista de ingredientes'!A$2:A356,'Lista de ingredientes'!E$2:E356),"")</f>
        <v/>
      </c>
      <c r="B69" s="56"/>
      <c r="C69" s="57"/>
      <c r="D69" s="58"/>
      <c r="E69" s="39"/>
      <c r="F69" s="31" t="str">
        <f>IFERROR(LOOKUP(B69,'Lista de ingredientes'!A$2:A356,'Lista de ingredientes'!G$2:G356),"")</f>
        <v/>
      </c>
      <c r="G69" s="40"/>
      <c r="H69" s="31">
        <f>SUMIF('Lista de ingredientes'!A$2:A350,B69,'Lista de ingredientes'!I$2:I350)</f>
        <v>0</v>
      </c>
      <c r="I69" s="104">
        <f t="shared" si="1"/>
        <v>0</v>
      </c>
      <c r="J69" s="102" t="str">
        <f>IFERROR(LOOKUP(B69,'Lista de ingredientes'!A$2:A356,'Lista de ingredientes'!F$2:F356),"")</f>
        <v/>
      </c>
      <c r="K69" s="32">
        <f t="shared" si="2"/>
        <v>0</v>
      </c>
      <c r="L69" s="33">
        <f t="shared" si="3"/>
        <v>0</v>
      </c>
      <c r="M69" s="4"/>
      <c r="N69" s="34" t="str">
        <f>IFERROR(LOOKUP(B69,'Lista de ingredientes'!A$2:A356,'Lista de ingredientes'!K$2:K356),"")</f>
        <v/>
      </c>
      <c r="O69" s="34" t="str">
        <f>IFERROR(LOOKUP(B69,'Lista de ingredientes'!A$2:A356,'Lista de ingredientes'!D$2:D356),"")</f>
        <v/>
      </c>
      <c r="P69" s="3" t="s">
        <v>90</v>
      </c>
      <c r="Q69" s="6" t="str">
        <f t="shared" si="4"/>
        <v xml:space="preserve">, </v>
      </c>
      <c r="S69" s="6" t="str">
        <f t="shared" si="5"/>
        <v xml:space="preserve">, </v>
      </c>
    </row>
    <row r="70" spans="1:19" ht="14.25">
      <c r="A70" s="30" t="str">
        <f>IFERROR(LOOKUP(B70,'Lista de ingredientes'!A$2:A357,'Lista de ingredientes'!E$2:E357),"")</f>
        <v/>
      </c>
      <c r="B70" s="56"/>
      <c r="C70" s="57"/>
      <c r="D70" s="58"/>
      <c r="E70" s="39"/>
      <c r="F70" s="31" t="str">
        <f>IFERROR(LOOKUP(B70,'Lista de ingredientes'!A$2:A357,'Lista de ingredientes'!G$2:G357),"")</f>
        <v/>
      </c>
      <c r="G70" s="40"/>
      <c r="H70" s="31">
        <f>SUMIF('Lista de ingredientes'!A$2:A351,B70,'Lista de ingredientes'!I$2:I351)</f>
        <v>0</v>
      </c>
      <c r="I70" s="104">
        <f t="shared" si="1"/>
        <v>0</v>
      </c>
      <c r="J70" s="102" t="str">
        <f>IFERROR(LOOKUP(B70,'Lista de ingredientes'!A$2:A357,'Lista de ingredientes'!F$2:F357),"")</f>
        <v/>
      </c>
      <c r="K70" s="32">
        <f t="shared" si="2"/>
        <v>0</v>
      </c>
      <c r="L70" s="33">
        <f t="shared" si="3"/>
        <v>0</v>
      </c>
      <c r="M70" s="4"/>
      <c r="N70" s="34" t="str">
        <f>IFERROR(LOOKUP(B70,'Lista de ingredientes'!A$2:A357,'Lista de ingredientes'!K$2:K357),"")</f>
        <v/>
      </c>
      <c r="O70" s="34" t="str">
        <f>IFERROR(LOOKUP(B70,'Lista de ingredientes'!A$2:A357,'Lista de ingredientes'!D$2:D357),"")</f>
        <v/>
      </c>
      <c r="P70" s="3" t="s">
        <v>90</v>
      </c>
      <c r="Q70" s="6" t="str">
        <f t="shared" si="4"/>
        <v xml:space="preserve">, </v>
      </c>
      <c r="S70" s="6" t="str">
        <f t="shared" si="5"/>
        <v xml:space="preserve">, </v>
      </c>
    </row>
    <row r="71" spans="1:19" ht="14.25">
      <c r="A71" s="30" t="str">
        <f>IFERROR(LOOKUP(B71,'Lista de ingredientes'!A$2:A358,'Lista de ingredientes'!E$2:E358),"")</f>
        <v/>
      </c>
      <c r="B71" s="56"/>
      <c r="C71" s="57"/>
      <c r="D71" s="58"/>
      <c r="E71" s="39"/>
      <c r="F71" s="31" t="str">
        <f>IFERROR(LOOKUP(B71,'Lista de ingredientes'!A$2:A358,'Lista de ingredientes'!G$2:G358),"")</f>
        <v/>
      </c>
      <c r="G71" s="40"/>
      <c r="H71" s="31">
        <f>SUMIF('Lista de ingredientes'!A$2:A352,B71,'Lista de ingredientes'!I$2:I352)</f>
        <v>0</v>
      </c>
      <c r="I71" s="104">
        <f t="shared" si="1"/>
        <v>0</v>
      </c>
      <c r="J71" s="102" t="str">
        <f>IFERROR(LOOKUP(B71,'Lista de ingredientes'!A$2:A358,'Lista de ingredientes'!F$2:F358),"")</f>
        <v/>
      </c>
      <c r="K71" s="32">
        <f t="shared" si="2"/>
        <v>0</v>
      </c>
      <c r="L71" s="33">
        <f t="shared" si="3"/>
        <v>0</v>
      </c>
      <c r="M71" s="4"/>
      <c r="N71" s="34" t="str">
        <f>IFERROR(LOOKUP(B71,'Lista de ingredientes'!A$2:A358,'Lista de ingredientes'!K$2:K358),"")</f>
        <v/>
      </c>
      <c r="O71" s="34" t="str">
        <f>IFERROR(LOOKUP(B71,'Lista de ingredientes'!A$2:A358,'Lista de ingredientes'!D$2:D358),"")</f>
        <v/>
      </c>
      <c r="P71" s="3" t="s">
        <v>90</v>
      </c>
      <c r="Q71" s="6" t="str">
        <f t="shared" si="4"/>
        <v xml:space="preserve">, </v>
      </c>
      <c r="S71" s="6" t="str">
        <f t="shared" si="5"/>
        <v xml:space="preserve">, </v>
      </c>
    </row>
    <row r="72" spans="1:19" ht="14.25">
      <c r="A72" s="30" t="str">
        <f>IFERROR(LOOKUP(B72,'Lista de ingredientes'!A$2:A359,'Lista de ingredientes'!E$2:E359),"")</f>
        <v/>
      </c>
      <c r="B72" s="56"/>
      <c r="C72" s="57"/>
      <c r="D72" s="58"/>
      <c r="E72" s="39"/>
      <c r="F72" s="31" t="str">
        <f>IFERROR(LOOKUP(B72,'Lista de ingredientes'!A$2:A359,'Lista de ingredientes'!G$2:G359),"")</f>
        <v/>
      </c>
      <c r="G72" s="40"/>
      <c r="H72" s="31">
        <f>SUMIF('Lista de ingredientes'!A$2:A353,B72,'Lista de ingredientes'!I$2:I353)</f>
        <v>0</v>
      </c>
      <c r="I72" s="104">
        <f t="shared" si="1"/>
        <v>0</v>
      </c>
      <c r="J72" s="102" t="str">
        <f>IFERROR(LOOKUP(B72,'Lista de ingredientes'!A$2:A359,'Lista de ingredientes'!F$2:F359),"")</f>
        <v/>
      </c>
      <c r="K72" s="32">
        <f t="shared" si="2"/>
        <v>0</v>
      </c>
      <c r="L72" s="33">
        <f t="shared" si="3"/>
        <v>0</v>
      </c>
      <c r="M72" s="4"/>
      <c r="N72" s="34" t="str">
        <f>IFERROR(LOOKUP(B72,'Lista de ingredientes'!A$2:A359,'Lista de ingredientes'!K$2:K359),"")</f>
        <v/>
      </c>
      <c r="O72" s="34" t="str">
        <f>IFERROR(LOOKUP(B72,'Lista de ingredientes'!A$2:A359,'Lista de ingredientes'!D$2:D359),"")</f>
        <v/>
      </c>
      <c r="P72" s="3" t="s">
        <v>90</v>
      </c>
      <c r="Q72" s="6" t="str">
        <f t="shared" si="4"/>
        <v xml:space="preserve">, </v>
      </c>
      <c r="S72" s="6" t="str">
        <f t="shared" si="5"/>
        <v xml:space="preserve">, </v>
      </c>
    </row>
    <row r="73" spans="1:19" ht="14.25">
      <c r="A73" s="30" t="str">
        <f>IFERROR(LOOKUP(B73,'Lista de ingredientes'!A$2:A360,'Lista de ingredientes'!E$2:E360),"")</f>
        <v/>
      </c>
      <c r="B73" s="56"/>
      <c r="C73" s="57"/>
      <c r="D73" s="58"/>
      <c r="E73" s="39"/>
      <c r="F73" s="31" t="str">
        <f>IFERROR(LOOKUP(B73,'Lista de ingredientes'!A$2:A360,'Lista de ingredientes'!G$2:G360),"")</f>
        <v/>
      </c>
      <c r="G73" s="40"/>
      <c r="H73" s="31">
        <f>SUMIF('Lista de ingredientes'!A$2:A354,B73,'Lista de ingredientes'!I$2:I354)</f>
        <v>0</v>
      </c>
      <c r="I73" s="104">
        <f t="shared" si="1"/>
        <v>0</v>
      </c>
      <c r="J73" s="102" t="str">
        <f>IFERROR(LOOKUP(B73,'Lista de ingredientes'!A$2:A360,'Lista de ingredientes'!F$2:F360),"")</f>
        <v/>
      </c>
      <c r="K73" s="32">
        <f t="shared" si="2"/>
        <v>0</v>
      </c>
      <c r="L73" s="33">
        <f t="shared" si="3"/>
        <v>0</v>
      </c>
      <c r="M73" s="4"/>
      <c r="N73" s="34" t="str">
        <f>IFERROR(LOOKUP(B73,'Lista de ingredientes'!A$2:A360,'Lista de ingredientes'!K$2:K360),"")</f>
        <v/>
      </c>
      <c r="O73" s="34" t="str">
        <f>IFERROR(LOOKUP(B73,'Lista de ingredientes'!A$2:A360,'Lista de ingredientes'!D$2:D360),"")</f>
        <v/>
      </c>
      <c r="P73" s="3" t="s">
        <v>90</v>
      </c>
      <c r="Q73" s="6" t="str">
        <f t="shared" si="4"/>
        <v xml:space="preserve">, </v>
      </c>
      <c r="S73" s="6" t="str">
        <f t="shared" si="5"/>
        <v xml:space="preserve">, </v>
      </c>
    </row>
    <row r="74" spans="1:19" ht="14.25">
      <c r="A74" s="30" t="str">
        <f>IFERROR(LOOKUP(B74,'Lista de ingredientes'!A$2:A361,'Lista de ingredientes'!E$2:E361),"")</f>
        <v/>
      </c>
      <c r="B74" s="56"/>
      <c r="C74" s="57"/>
      <c r="D74" s="58"/>
      <c r="E74" s="39"/>
      <c r="F74" s="31" t="str">
        <f>IFERROR(LOOKUP(B74,'Lista de ingredientes'!A$2:A361,'Lista de ingredientes'!G$2:G361),"")</f>
        <v/>
      </c>
      <c r="G74" s="40"/>
      <c r="H74" s="31">
        <f>SUMIF('Lista de ingredientes'!A$2:A355,B74,'Lista de ingredientes'!I$2:I355)</f>
        <v>0</v>
      </c>
      <c r="I74" s="104">
        <f t="shared" si="1"/>
        <v>0</v>
      </c>
      <c r="J74" s="102" t="str">
        <f>IFERROR(LOOKUP(B74,'Lista de ingredientes'!A$2:A361,'Lista de ingredientes'!F$2:F361),"")</f>
        <v/>
      </c>
      <c r="K74" s="32">
        <f t="shared" si="2"/>
        <v>0</v>
      </c>
      <c r="L74" s="33">
        <f t="shared" si="3"/>
        <v>0</v>
      </c>
      <c r="M74" s="4"/>
      <c r="N74" s="34" t="str">
        <f>IFERROR(LOOKUP(B74,'Lista de ingredientes'!A$2:A361,'Lista de ingredientes'!K$2:K361),"")</f>
        <v/>
      </c>
      <c r="O74" s="34" t="str">
        <f>IFERROR(LOOKUP(B74,'Lista de ingredientes'!A$2:A361,'Lista de ingredientes'!D$2:D361),"")</f>
        <v/>
      </c>
      <c r="P74" s="3" t="s">
        <v>90</v>
      </c>
      <c r="Q74" s="6" t="str">
        <f t="shared" si="4"/>
        <v xml:space="preserve">, </v>
      </c>
      <c r="S74" s="6" t="str">
        <f t="shared" si="5"/>
        <v xml:space="preserve">, </v>
      </c>
    </row>
    <row r="75" spans="1:19" ht="14.25">
      <c r="A75" s="30" t="str">
        <f>IFERROR(LOOKUP(B75,'Lista de ingredientes'!A$2:A362,'Lista de ingredientes'!E$2:E362),"")</f>
        <v/>
      </c>
      <c r="B75" s="56"/>
      <c r="C75" s="57"/>
      <c r="D75" s="58"/>
      <c r="E75" s="39"/>
      <c r="F75" s="31" t="str">
        <f>IFERROR(LOOKUP(B75,'Lista de ingredientes'!A$2:A362,'Lista de ingredientes'!G$2:G362),"")</f>
        <v/>
      </c>
      <c r="G75" s="40"/>
      <c r="H75" s="31">
        <f>SUMIF('Lista de ingredientes'!A$2:A356,B75,'Lista de ingredientes'!I$2:I356)</f>
        <v>0</v>
      </c>
      <c r="I75" s="104">
        <f t="shared" si="1"/>
        <v>0</v>
      </c>
      <c r="J75" s="102" t="str">
        <f>IFERROR(LOOKUP(B75,'Lista de ingredientes'!A$2:A362,'Lista de ingredientes'!F$2:F362),"")</f>
        <v/>
      </c>
      <c r="K75" s="32">
        <f t="shared" si="2"/>
        <v>0</v>
      </c>
      <c r="L75" s="33">
        <f t="shared" si="3"/>
        <v>0</v>
      </c>
      <c r="M75" s="4"/>
      <c r="N75" s="34" t="str">
        <f>IFERROR(LOOKUP(B75,'Lista de ingredientes'!A$2:A362,'Lista de ingredientes'!K$2:K362),"")</f>
        <v/>
      </c>
      <c r="O75" s="34" t="str">
        <f>IFERROR(LOOKUP(B75,'Lista de ingredientes'!A$2:A362,'Lista de ingredientes'!D$2:D362),"")</f>
        <v/>
      </c>
      <c r="P75" s="3" t="s">
        <v>90</v>
      </c>
      <c r="Q75" s="6" t="str">
        <f t="shared" si="4"/>
        <v xml:space="preserve">, </v>
      </c>
      <c r="S75" s="6" t="str">
        <f t="shared" si="5"/>
        <v xml:space="preserve">, </v>
      </c>
    </row>
    <row r="76" spans="1:19" ht="14.25">
      <c r="A76" s="30" t="str">
        <f>IFERROR(LOOKUP(B76,'Lista de ingredientes'!A$2:A363,'Lista de ingredientes'!E$2:E363),"")</f>
        <v/>
      </c>
      <c r="B76" s="56"/>
      <c r="C76" s="57"/>
      <c r="D76" s="58"/>
      <c r="E76" s="39"/>
      <c r="F76" s="31" t="str">
        <f>IFERROR(LOOKUP(B76,'Lista de ingredientes'!A$2:A363,'Lista de ingredientes'!G$2:G363),"")</f>
        <v/>
      </c>
      <c r="G76" s="40"/>
      <c r="H76" s="31">
        <f>SUMIF('Lista de ingredientes'!A$2:A357,B76,'Lista de ingredientes'!I$2:I357)</f>
        <v>0</v>
      </c>
      <c r="I76" s="104">
        <f t="shared" si="1"/>
        <v>0</v>
      </c>
      <c r="J76" s="102" t="str">
        <f>IFERROR(LOOKUP(B76,'Lista de ingredientes'!A$2:A363,'Lista de ingredientes'!F$2:F363),"")</f>
        <v/>
      </c>
      <c r="K76" s="32">
        <f t="shared" si="2"/>
        <v>0</v>
      </c>
      <c r="L76" s="33">
        <f t="shared" si="3"/>
        <v>0</v>
      </c>
      <c r="M76" s="4"/>
      <c r="N76" s="34" t="str">
        <f>IFERROR(LOOKUP(B76,'Lista de ingredientes'!A$2:A363,'Lista de ingredientes'!K$2:K363),"")</f>
        <v/>
      </c>
      <c r="O76" s="34" t="str">
        <f>IFERROR(LOOKUP(B76,'Lista de ingredientes'!A$2:A363,'Lista de ingredientes'!D$2:D363),"")</f>
        <v/>
      </c>
      <c r="P76" s="3" t="s">
        <v>90</v>
      </c>
      <c r="Q76" s="6" t="str">
        <f t="shared" si="4"/>
        <v xml:space="preserve">, </v>
      </c>
      <c r="S76" s="6" t="str">
        <f t="shared" si="5"/>
        <v xml:space="preserve">, </v>
      </c>
    </row>
    <row r="77" spans="1:19" ht="14.25">
      <c r="A77" s="30" t="str">
        <f>IFERROR(LOOKUP(B77,'Lista de ingredientes'!A$2:A364,'Lista de ingredientes'!E$2:E364),"")</f>
        <v/>
      </c>
      <c r="B77" s="56"/>
      <c r="C77" s="57"/>
      <c r="D77" s="58"/>
      <c r="E77" s="39"/>
      <c r="F77" s="31" t="str">
        <f>IFERROR(LOOKUP(B77,'Lista de ingredientes'!A$2:A364,'Lista de ingredientes'!G$2:G364),"")</f>
        <v/>
      </c>
      <c r="G77" s="40"/>
      <c r="H77" s="31">
        <f>SUMIF('Lista de ingredientes'!A$2:A358,B77,'Lista de ingredientes'!I$2:I358)</f>
        <v>0</v>
      </c>
      <c r="I77" s="104">
        <f t="shared" si="1"/>
        <v>0</v>
      </c>
      <c r="J77" s="102" t="str">
        <f>IFERROR(LOOKUP(B77,'Lista de ingredientes'!A$2:A364,'Lista de ingredientes'!F$2:F364),"")</f>
        <v/>
      </c>
      <c r="K77" s="32">
        <f t="shared" si="2"/>
        <v>0</v>
      </c>
      <c r="L77" s="33">
        <f t="shared" si="3"/>
        <v>0</v>
      </c>
      <c r="M77" s="4"/>
      <c r="N77" s="34" t="str">
        <f>IFERROR(LOOKUP(B77,'Lista de ingredientes'!A$2:A364,'Lista de ingredientes'!K$2:K364),"")</f>
        <v/>
      </c>
      <c r="O77" s="34" t="str">
        <f>IFERROR(LOOKUP(B77,'Lista de ingredientes'!A$2:A364,'Lista de ingredientes'!D$2:D364),"")</f>
        <v/>
      </c>
      <c r="P77" s="3" t="s">
        <v>90</v>
      </c>
      <c r="Q77" s="6" t="str">
        <f t="shared" si="4"/>
        <v xml:space="preserve">, </v>
      </c>
      <c r="S77" s="6" t="str">
        <f t="shared" si="5"/>
        <v xml:space="preserve">, </v>
      </c>
    </row>
    <row r="78" spans="1:19" ht="14.25">
      <c r="A78" s="30" t="str">
        <f>IFERROR(LOOKUP(B78,'Lista de ingredientes'!A$2:A365,'Lista de ingredientes'!E$2:E365),"")</f>
        <v/>
      </c>
      <c r="B78" s="56"/>
      <c r="C78" s="57"/>
      <c r="D78" s="58"/>
      <c r="E78" s="39"/>
      <c r="F78" s="31" t="str">
        <f>IFERROR(LOOKUP(B78,'Lista de ingredientes'!A$2:A365,'Lista de ingredientes'!G$2:G365),"")</f>
        <v/>
      </c>
      <c r="G78" s="40"/>
      <c r="H78" s="31">
        <f>SUMIF('Lista de ingredientes'!A$2:A359,B78,'Lista de ingredientes'!I$2:I359)</f>
        <v>0</v>
      </c>
      <c r="I78" s="104">
        <f t="shared" si="1"/>
        <v>0</v>
      </c>
      <c r="J78" s="102" t="str">
        <f>IFERROR(LOOKUP(B78,'Lista de ingredientes'!A$2:A365,'Lista de ingredientes'!F$2:F365),"")</f>
        <v/>
      </c>
      <c r="K78" s="32">
        <f t="shared" si="2"/>
        <v>0</v>
      </c>
      <c r="L78" s="33">
        <f t="shared" si="3"/>
        <v>0</v>
      </c>
      <c r="M78" s="4"/>
      <c r="N78" s="34" t="str">
        <f>IFERROR(LOOKUP(B78,'Lista de ingredientes'!A$2:A365,'Lista de ingredientes'!K$2:K365),"")</f>
        <v/>
      </c>
      <c r="O78" s="34" t="str">
        <f>IFERROR(LOOKUP(B78,'Lista de ingredientes'!A$2:A365,'Lista de ingredientes'!D$2:D365),"")</f>
        <v/>
      </c>
      <c r="P78" s="3" t="s">
        <v>90</v>
      </c>
      <c r="Q78" s="6" t="str">
        <f t="shared" si="4"/>
        <v xml:space="preserve">, </v>
      </c>
      <c r="S78" s="6" t="str">
        <f t="shared" si="5"/>
        <v xml:space="preserve">, </v>
      </c>
    </row>
    <row r="79" spans="1:19" ht="14.25">
      <c r="A79" s="30" t="str">
        <f>IFERROR(LOOKUP(B79,'Lista de ingredientes'!A$2:A366,'Lista de ingredientes'!E$2:E366),"")</f>
        <v/>
      </c>
      <c r="B79" s="56"/>
      <c r="C79" s="57"/>
      <c r="D79" s="58"/>
      <c r="E79" s="39"/>
      <c r="F79" s="31" t="str">
        <f>IFERROR(LOOKUP(B79,'Lista de ingredientes'!A$2:A366,'Lista de ingredientes'!G$2:G366),"")</f>
        <v/>
      </c>
      <c r="G79" s="40"/>
      <c r="H79" s="31">
        <f>SUMIF('Lista de ingredientes'!A$2:A360,B79,'Lista de ingredientes'!I$2:I360)</f>
        <v>0</v>
      </c>
      <c r="I79" s="104">
        <f t="shared" si="1"/>
        <v>0</v>
      </c>
      <c r="J79" s="102" t="str">
        <f>IFERROR(LOOKUP(B79,'Lista de ingredientes'!A$2:A366,'Lista de ingredientes'!F$2:F366),"")</f>
        <v/>
      </c>
      <c r="K79" s="32">
        <f t="shared" si="2"/>
        <v>0</v>
      </c>
      <c r="L79" s="33">
        <f t="shared" si="3"/>
        <v>0</v>
      </c>
      <c r="M79" s="4"/>
      <c r="N79" s="34" t="str">
        <f>IFERROR(LOOKUP(B79,'Lista de ingredientes'!A$2:A366,'Lista de ingredientes'!K$2:K366),"")</f>
        <v/>
      </c>
      <c r="O79" s="34" t="str">
        <f>IFERROR(LOOKUP(B79,'Lista de ingredientes'!A$2:A366,'Lista de ingredientes'!D$2:D366),"")</f>
        <v/>
      </c>
      <c r="P79" s="3" t="s">
        <v>90</v>
      </c>
      <c r="Q79" s="6" t="str">
        <f t="shared" si="4"/>
        <v xml:space="preserve">, </v>
      </c>
      <c r="S79" s="6" t="str">
        <f t="shared" si="5"/>
        <v xml:space="preserve">, </v>
      </c>
    </row>
    <row r="80" spans="1:19" ht="14.25">
      <c r="A80" s="30" t="str">
        <f>IFERROR(LOOKUP(B80,'Lista de ingredientes'!A$2:A367,'Lista de ingredientes'!E$2:E367),"")</f>
        <v/>
      </c>
      <c r="B80" s="56"/>
      <c r="C80" s="57"/>
      <c r="D80" s="58"/>
      <c r="E80" s="39"/>
      <c r="F80" s="31" t="str">
        <f>IFERROR(LOOKUP(B80,'Lista de ingredientes'!A$2:A367,'Lista de ingredientes'!G$2:G367),"")</f>
        <v/>
      </c>
      <c r="G80" s="40"/>
      <c r="H80" s="31">
        <f>SUMIF('Lista de ingredientes'!A$2:A361,B80,'Lista de ingredientes'!I$2:I361)</f>
        <v>0</v>
      </c>
      <c r="I80" s="104">
        <f t="shared" si="1"/>
        <v>0</v>
      </c>
      <c r="J80" s="102" t="str">
        <f>IFERROR(LOOKUP(B80,'Lista de ingredientes'!A$2:A367,'Lista de ingredientes'!F$2:F367),"")</f>
        <v/>
      </c>
      <c r="K80" s="32">
        <f t="shared" si="2"/>
        <v>0</v>
      </c>
      <c r="L80" s="33">
        <f t="shared" si="3"/>
        <v>0</v>
      </c>
      <c r="M80" s="4"/>
      <c r="N80" s="34" t="str">
        <f>IFERROR(LOOKUP(B80,'Lista de ingredientes'!A$2:A367,'Lista de ingredientes'!K$2:K367),"")</f>
        <v/>
      </c>
      <c r="O80" s="34" t="str">
        <f>IFERROR(LOOKUP(B80,'Lista de ingredientes'!A$2:A367,'Lista de ingredientes'!D$2:D367),"")</f>
        <v/>
      </c>
      <c r="P80" s="3" t="s">
        <v>90</v>
      </c>
      <c r="Q80" s="6" t="str">
        <f t="shared" si="4"/>
        <v xml:space="preserve">, </v>
      </c>
      <c r="S80" s="6" t="str">
        <f t="shared" si="5"/>
        <v xml:space="preserve">, </v>
      </c>
    </row>
    <row r="81" spans="1:19" ht="14.25">
      <c r="A81" s="30" t="str">
        <f>IFERROR(LOOKUP(B81,'Lista de ingredientes'!A$2:A368,'Lista de ingredientes'!E$2:E368),"")</f>
        <v/>
      </c>
      <c r="B81" s="56"/>
      <c r="C81" s="57"/>
      <c r="D81" s="58"/>
      <c r="E81" s="39"/>
      <c r="F81" s="31" t="str">
        <f>IFERROR(LOOKUP(B81,'Lista de ingredientes'!A$2:A368,'Lista de ingredientes'!G$2:G368),"")</f>
        <v/>
      </c>
      <c r="G81" s="40"/>
      <c r="H81" s="31">
        <f>SUMIF('Lista de ingredientes'!A$2:A362,B81,'Lista de ingredientes'!I$2:I362)</f>
        <v>0</v>
      </c>
      <c r="I81" s="104">
        <f t="shared" si="1"/>
        <v>0</v>
      </c>
      <c r="J81" s="102" t="str">
        <f>IFERROR(LOOKUP(B81,'Lista de ingredientes'!A$2:A368,'Lista de ingredientes'!F$2:F368),"")</f>
        <v/>
      </c>
      <c r="K81" s="32">
        <f t="shared" si="2"/>
        <v>0</v>
      </c>
      <c r="L81" s="33">
        <f t="shared" si="3"/>
        <v>0</v>
      </c>
      <c r="M81" s="4"/>
      <c r="N81" s="34" t="str">
        <f>IFERROR(LOOKUP(B81,'Lista de ingredientes'!A$2:A368,'Lista de ingredientes'!K$2:K368),"")</f>
        <v/>
      </c>
      <c r="O81" s="34" t="str">
        <f>IFERROR(LOOKUP(B81,'Lista de ingredientes'!A$2:A368,'Lista de ingredientes'!D$2:D368),"")</f>
        <v/>
      </c>
      <c r="P81" s="3" t="s">
        <v>90</v>
      </c>
      <c r="Q81" s="6" t="str">
        <f t="shared" si="4"/>
        <v xml:space="preserve">, </v>
      </c>
      <c r="S81" s="6" t="str">
        <f t="shared" si="5"/>
        <v xml:space="preserve">, </v>
      </c>
    </row>
    <row r="82" spans="1:19" ht="14.25">
      <c r="A82" s="30" t="str">
        <f>IFERROR(LOOKUP(B82,'Lista de ingredientes'!A$2:A369,'Lista de ingredientes'!E$2:E369),"")</f>
        <v/>
      </c>
      <c r="B82" s="56"/>
      <c r="C82" s="57"/>
      <c r="D82" s="58"/>
      <c r="E82" s="39"/>
      <c r="F82" s="31" t="str">
        <f>IFERROR(LOOKUP(B82,'Lista de ingredientes'!A$2:A369,'Lista de ingredientes'!G$2:G369),"")</f>
        <v/>
      </c>
      <c r="G82" s="40"/>
      <c r="H82" s="31">
        <f>SUMIF('Lista de ingredientes'!A$2:A363,B82,'Lista de ingredientes'!I$2:I363)</f>
        <v>0</v>
      </c>
      <c r="I82" s="104">
        <f t="shared" si="1"/>
        <v>0</v>
      </c>
      <c r="J82" s="102" t="str">
        <f>IFERROR(LOOKUP(B82,'Lista de ingredientes'!A$2:A369,'Lista de ingredientes'!F$2:F369),"")</f>
        <v/>
      </c>
      <c r="K82" s="32">
        <f t="shared" si="2"/>
        <v>0</v>
      </c>
      <c r="L82" s="33">
        <f t="shared" si="3"/>
        <v>0</v>
      </c>
      <c r="M82" s="4"/>
      <c r="N82" s="34" t="str">
        <f>IFERROR(LOOKUP(B82,'Lista de ingredientes'!A$2:A369,'Lista de ingredientes'!K$2:K369),"")</f>
        <v/>
      </c>
      <c r="O82" s="34" t="str">
        <f>IFERROR(LOOKUP(B82,'Lista de ingredientes'!A$2:A369,'Lista de ingredientes'!D$2:D369),"")</f>
        <v/>
      </c>
      <c r="P82" s="3" t="s">
        <v>90</v>
      </c>
      <c r="Q82" s="6" t="str">
        <f t="shared" si="4"/>
        <v xml:space="preserve">, </v>
      </c>
      <c r="S82" s="6" t="str">
        <f t="shared" si="5"/>
        <v xml:space="preserve">, </v>
      </c>
    </row>
    <row r="83" spans="1:19" ht="14.25">
      <c r="A83" s="30" t="str">
        <f>IFERROR(LOOKUP(B83,'Lista de ingredientes'!A$2:A370,'Lista de ingredientes'!E$2:E370),"")</f>
        <v/>
      </c>
      <c r="B83" s="56"/>
      <c r="C83" s="57"/>
      <c r="D83" s="58"/>
      <c r="E83" s="39"/>
      <c r="F83" s="31" t="str">
        <f>IFERROR(LOOKUP(B83,'Lista de ingredientes'!A$2:A370,'Lista de ingredientes'!G$2:G370),"")</f>
        <v/>
      </c>
      <c r="G83" s="40"/>
      <c r="H83" s="31">
        <f>SUMIF('Lista de ingredientes'!A$2:A364,B83,'Lista de ingredientes'!I$2:I364)</f>
        <v>0</v>
      </c>
      <c r="I83" s="104">
        <f t="shared" si="1"/>
        <v>0</v>
      </c>
      <c r="J83" s="102" t="str">
        <f>IFERROR(LOOKUP(B83,'Lista de ingredientes'!A$2:A370,'Lista de ingredientes'!F$2:F370),"")</f>
        <v/>
      </c>
      <c r="K83" s="32">
        <f t="shared" si="2"/>
        <v>0</v>
      </c>
      <c r="L83" s="33">
        <f t="shared" si="3"/>
        <v>0</v>
      </c>
      <c r="M83" s="4"/>
      <c r="N83" s="34" t="str">
        <f>IFERROR(LOOKUP(B83,'Lista de ingredientes'!A$2:A370,'Lista de ingredientes'!K$2:K370),"")</f>
        <v/>
      </c>
      <c r="O83" s="34" t="str">
        <f>IFERROR(LOOKUP(B83,'Lista de ingredientes'!A$2:A370,'Lista de ingredientes'!D$2:D370),"")</f>
        <v/>
      </c>
      <c r="P83" s="3" t="s">
        <v>90</v>
      </c>
      <c r="Q83" s="6" t="str">
        <f t="shared" si="4"/>
        <v xml:space="preserve">, </v>
      </c>
      <c r="S83" s="6" t="str">
        <f t="shared" si="5"/>
        <v xml:space="preserve">, </v>
      </c>
    </row>
    <row r="84" spans="1:19" ht="14.25">
      <c r="A84" s="30" t="str">
        <f>IFERROR(LOOKUP(B84,'Lista de ingredientes'!A$2:A371,'Lista de ingredientes'!E$2:E371),"")</f>
        <v/>
      </c>
      <c r="B84" s="56"/>
      <c r="C84" s="57"/>
      <c r="D84" s="58"/>
      <c r="E84" s="39"/>
      <c r="F84" s="31" t="str">
        <f>IFERROR(LOOKUP(B84,'Lista de ingredientes'!A$2:A371,'Lista de ingredientes'!G$2:G371),"")</f>
        <v/>
      </c>
      <c r="G84" s="40"/>
      <c r="H84" s="31">
        <f>SUMIF('Lista de ingredientes'!A$2:A365,B84,'Lista de ingredientes'!I$2:I365)</f>
        <v>0</v>
      </c>
      <c r="I84" s="104">
        <f t="shared" si="1"/>
        <v>0</v>
      </c>
      <c r="J84" s="102" t="str">
        <f>IFERROR(LOOKUP(B84,'Lista de ingredientes'!A$2:A371,'Lista de ingredientes'!F$2:F371),"")</f>
        <v/>
      </c>
      <c r="K84" s="32">
        <f t="shared" si="2"/>
        <v>0</v>
      </c>
      <c r="L84" s="33">
        <f t="shared" si="3"/>
        <v>0</v>
      </c>
      <c r="M84" s="4"/>
      <c r="N84" s="34" t="str">
        <f>IFERROR(LOOKUP(B84,'Lista de ingredientes'!A$2:A371,'Lista de ingredientes'!K$2:K371),"")</f>
        <v/>
      </c>
      <c r="O84" s="34" t="str">
        <f>IFERROR(LOOKUP(B84,'Lista de ingredientes'!A$2:A371,'Lista de ingredientes'!D$2:D371),"")</f>
        <v/>
      </c>
      <c r="P84" s="3" t="s">
        <v>90</v>
      </c>
      <c r="Q84" s="6" t="str">
        <f t="shared" si="4"/>
        <v xml:space="preserve">, </v>
      </c>
      <c r="S84" s="6" t="str">
        <f t="shared" si="5"/>
        <v xml:space="preserve">, </v>
      </c>
    </row>
    <row r="85" spans="1:19" ht="14.25">
      <c r="A85" s="30" t="str">
        <f>IFERROR(LOOKUP(B85,'Lista de ingredientes'!A$2:A372,'Lista de ingredientes'!E$2:E372),"")</f>
        <v/>
      </c>
      <c r="B85" s="56"/>
      <c r="C85" s="57"/>
      <c r="D85" s="58"/>
      <c r="E85" s="39"/>
      <c r="F85" s="31" t="str">
        <f>IFERROR(LOOKUP(B85,'Lista de ingredientes'!A$2:A372,'Lista de ingredientes'!G$2:G372),"")</f>
        <v/>
      </c>
      <c r="G85" s="40"/>
      <c r="H85" s="31">
        <f>SUMIF('Lista de ingredientes'!A$2:A366,B85,'Lista de ingredientes'!I$2:I366)</f>
        <v>0</v>
      </c>
      <c r="I85" s="104">
        <f t="shared" si="1"/>
        <v>0</v>
      </c>
      <c r="J85" s="102" t="str">
        <f>IFERROR(LOOKUP(B85,'Lista de ingredientes'!A$2:A372,'Lista de ingredientes'!F$2:F372),"")</f>
        <v/>
      </c>
      <c r="K85" s="32">
        <f t="shared" si="2"/>
        <v>0</v>
      </c>
      <c r="L85" s="33">
        <f t="shared" si="3"/>
        <v>0</v>
      </c>
      <c r="M85" s="4"/>
      <c r="N85" s="34" t="str">
        <f>IFERROR(LOOKUP(B85,'Lista de ingredientes'!A$2:A372,'Lista de ingredientes'!K$2:K372),"")</f>
        <v/>
      </c>
      <c r="O85" s="34" t="str">
        <f>IFERROR(LOOKUP(B85,'Lista de ingredientes'!A$2:A372,'Lista de ingredientes'!D$2:D372),"")</f>
        <v/>
      </c>
      <c r="P85" s="3" t="s">
        <v>90</v>
      </c>
      <c r="Q85" s="6" t="str">
        <f t="shared" si="4"/>
        <v xml:space="preserve">, </v>
      </c>
      <c r="S85" s="6" t="str">
        <f t="shared" si="5"/>
        <v xml:space="preserve">, </v>
      </c>
    </row>
    <row r="86" spans="1:19" ht="14.25">
      <c r="A86" s="30" t="str">
        <f>IFERROR(LOOKUP(B86,'Lista de ingredientes'!A$2:A373,'Lista de ingredientes'!E$2:E373),"")</f>
        <v/>
      </c>
      <c r="B86" s="56"/>
      <c r="C86" s="57"/>
      <c r="D86" s="58"/>
      <c r="E86" s="39"/>
      <c r="F86" s="31" t="str">
        <f>IFERROR(LOOKUP(B86,'Lista de ingredientes'!A$2:A373,'Lista de ingredientes'!G$2:G373),"")</f>
        <v/>
      </c>
      <c r="G86" s="40"/>
      <c r="H86" s="31">
        <f>SUMIF('Lista de ingredientes'!A$2:A367,B86,'Lista de ingredientes'!I$2:I367)</f>
        <v>0</v>
      </c>
      <c r="I86" s="104">
        <f t="shared" si="1"/>
        <v>0</v>
      </c>
      <c r="J86" s="102" t="str">
        <f>IFERROR(LOOKUP(B86,'Lista de ingredientes'!A$2:A373,'Lista de ingredientes'!F$2:F373),"")</f>
        <v/>
      </c>
      <c r="K86" s="32">
        <f t="shared" si="2"/>
        <v>0</v>
      </c>
      <c r="L86" s="33">
        <f t="shared" si="3"/>
        <v>0</v>
      </c>
      <c r="M86" s="4"/>
      <c r="N86" s="34" t="str">
        <f>IFERROR(LOOKUP(B86,'Lista de ingredientes'!A$2:A373,'Lista de ingredientes'!K$2:K373),"")</f>
        <v/>
      </c>
      <c r="O86" s="34" t="str">
        <f>IFERROR(LOOKUP(B86,'Lista de ingredientes'!A$2:A373,'Lista de ingredientes'!D$2:D373),"")</f>
        <v/>
      </c>
      <c r="P86" s="3" t="s">
        <v>90</v>
      </c>
      <c r="Q86" s="6" t="str">
        <f t="shared" si="4"/>
        <v xml:space="preserve">, </v>
      </c>
      <c r="S86" s="6" t="str">
        <f t="shared" si="5"/>
        <v xml:space="preserve">, </v>
      </c>
    </row>
    <row r="87" spans="1:19" ht="14.25">
      <c r="A87" s="30" t="str">
        <f>IFERROR(LOOKUP(B87,'Lista de ingredientes'!A$2:A374,'Lista de ingredientes'!E$2:E374),"")</f>
        <v/>
      </c>
      <c r="B87" s="56"/>
      <c r="C87" s="57"/>
      <c r="D87" s="58"/>
      <c r="E87" s="39"/>
      <c r="F87" s="31" t="str">
        <f>IFERROR(LOOKUP(B87,'Lista de ingredientes'!A$2:A374,'Lista de ingredientes'!G$2:G374),"")</f>
        <v/>
      </c>
      <c r="G87" s="40"/>
      <c r="H87" s="31">
        <f>SUMIF('Lista de ingredientes'!A$2:A368,B87,'Lista de ingredientes'!I$2:I368)</f>
        <v>0</v>
      </c>
      <c r="I87" s="104">
        <f t="shared" si="1"/>
        <v>0</v>
      </c>
      <c r="J87" s="102" t="str">
        <f>IFERROR(LOOKUP(B87,'Lista de ingredientes'!A$2:A374,'Lista de ingredientes'!F$2:F374),"")</f>
        <v/>
      </c>
      <c r="K87" s="32">
        <f t="shared" si="2"/>
        <v>0</v>
      </c>
      <c r="L87" s="33">
        <f t="shared" si="3"/>
        <v>0</v>
      </c>
      <c r="M87" s="4"/>
      <c r="N87" s="34" t="str">
        <f>IFERROR(LOOKUP(B87,'Lista de ingredientes'!A$2:A374,'Lista de ingredientes'!K$2:K374),"")</f>
        <v/>
      </c>
      <c r="O87" s="34" t="str">
        <f>IFERROR(LOOKUP(B87,'Lista de ingredientes'!A$2:A374,'Lista de ingredientes'!D$2:D374),"")</f>
        <v/>
      </c>
      <c r="P87" s="3" t="s">
        <v>90</v>
      </c>
      <c r="Q87" s="6" t="str">
        <f t="shared" si="4"/>
        <v xml:space="preserve">, </v>
      </c>
      <c r="S87" s="6" t="str">
        <f t="shared" si="5"/>
        <v xml:space="preserve">, </v>
      </c>
    </row>
    <row r="88" spans="1:19" ht="14.25">
      <c r="A88" s="30" t="str">
        <f>IFERROR(LOOKUP(B88,'Lista de ingredientes'!A$2:A375,'Lista de ingredientes'!E$2:E375),"")</f>
        <v/>
      </c>
      <c r="B88" s="56"/>
      <c r="C88" s="57"/>
      <c r="D88" s="58"/>
      <c r="E88" s="39"/>
      <c r="F88" s="31" t="str">
        <f>IFERROR(LOOKUP(B88,'Lista de ingredientes'!A$2:A375,'Lista de ingredientes'!G$2:G375),"")</f>
        <v/>
      </c>
      <c r="G88" s="40"/>
      <c r="H88" s="31">
        <f>SUMIF('Lista de ingredientes'!A$2:A369,B88,'Lista de ingredientes'!I$2:I369)</f>
        <v>0</v>
      </c>
      <c r="I88" s="104">
        <f t="shared" si="1"/>
        <v>0</v>
      </c>
      <c r="J88" s="102" t="str">
        <f>IFERROR(LOOKUP(B88,'Lista de ingredientes'!A$2:A375,'Lista de ingredientes'!F$2:F375),"")</f>
        <v/>
      </c>
      <c r="K88" s="32">
        <f t="shared" si="2"/>
        <v>0</v>
      </c>
      <c r="L88" s="33">
        <f t="shared" si="3"/>
        <v>0</v>
      </c>
      <c r="M88" s="4"/>
      <c r="N88" s="34" t="str">
        <f>IFERROR(LOOKUP(B88,'Lista de ingredientes'!A$2:A375,'Lista de ingredientes'!K$2:K375),"")</f>
        <v/>
      </c>
      <c r="O88" s="34" t="str">
        <f>IFERROR(LOOKUP(B88,'Lista de ingredientes'!A$2:A375,'Lista de ingredientes'!D$2:D375),"")</f>
        <v/>
      </c>
      <c r="P88" s="3" t="s">
        <v>90</v>
      </c>
      <c r="Q88" s="6" t="str">
        <f t="shared" si="4"/>
        <v xml:space="preserve">, </v>
      </c>
      <c r="S88" s="6" t="str">
        <f t="shared" si="5"/>
        <v xml:space="preserve">, </v>
      </c>
    </row>
    <row r="89" spans="1:19" ht="14.25">
      <c r="A89" s="30" t="str">
        <f>IFERROR(LOOKUP(B89,'Lista de ingredientes'!A$2:A376,'Lista de ingredientes'!E$2:E376),"")</f>
        <v/>
      </c>
      <c r="B89" s="56"/>
      <c r="C89" s="57"/>
      <c r="D89" s="58"/>
      <c r="E89" s="39"/>
      <c r="F89" s="31" t="str">
        <f>IFERROR(LOOKUP(B89,'Lista de ingredientes'!A$2:A376,'Lista de ingredientes'!G$2:G376),"")</f>
        <v/>
      </c>
      <c r="G89" s="40"/>
      <c r="H89" s="31">
        <f>SUMIF('Lista de ingredientes'!A$2:A370,B89,'Lista de ingredientes'!I$2:I370)</f>
        <v>0</v>
      </c>
      <c r="I89" s="104">
        <f t="shared" si="1"/>
        <v>0</v>
      </c>
      <c r="J89" s="102" t="str">
        <f>IFERROR(LOOKUP(B89,'Lista de ingredientes'!A$2:A376,'Lista de ingredientes'!F$2:F376),"")</f>
        <v/>
      </c>
      <c r="K89" s="32">
        <f t="shared" si="2"/>
        <v>0</v>
      </c>
      <c r="L89" s="33">
        <f t="shared" si="3"/>
        <v>0</v>
      </c>
      <c r="M89" s="4"/>
      <c r="N89" s="34" t="str">
        <f>IFERROR(LOOKUP(B89,'Lista de ingredientes'!A$2:A376,'Lista de ingredientes'!K$2:K376),"")</f>
        <v/>
      </c>
      <c r="O89" s="34" t="str">
        <f>IFERROR(LOOKUP(B89,'Lista de ingredientes'!A$2:A376,'Lista de ingredientes'!D$2:D376),"")</f>
        <v/>
      </c>
      <c r="P89" s="3" t="s">
        <v>90</v>
      </c>
      <c r="Q89" s="6" t="str">
        <f t="shared" si="4"/>
        <v xml:space="preserve">, </v>
      </c>
      <c r="S89" s="6" t="str">
        <f t="shared" si="5"/>
        <v xml:space="preserve">, </v>
      </c>
    </row>
    <row r="90" spans="1:19" ht="14.25">
      <c r="A90" s="30" t="str">
        <f>IFERROR(LOOKUP(B90,'Lista de ingredientes'!A$2:A377,'Lista de ingredientes'!E$2:E377),"")</f>
        <v/>
      </c>
      <c r="B90" s="56"/>
      <c r="C90" s="57"/>
      <c r="D90" s="58"/>
      <c r="E90" s="39"/>
      <c r="F90" s="31" t="str">
        <f>IFERROR(LOOKUP(B90,'Lista de ingredientes'!A$2:A377,'Lista de ingredientes'!G$2:G377),"")</f>
        <v/>
      </c>
      <c r="G90" s="40"/>
      <c r="H90" s="31">
        <f>SUMIF('Lista de ingredientes'!A$2:A371,B90,'Lista de ingredientes'!I$2:I371)</f>
        <v>0</v>
      </c>
      <c r="I90" s="104">
        <f t="shared" si="1"/>
        <v>0</v>
      </c>
      <c r="J90" s="102" t="str">
        <f>IFERROR(LOOKUP(B90,'Lista de ingredientes'!A$2:A377,'Lista de ingredientes'!F$2:F377),"")</f>
        <v/>
      </c>
      <c r="K90" s="32">
        <f t="shared" si="2"/>
        <v>0</v>
      </c>
      <c r="L90" s="33">
        <f t="shared" si="3"/>
        <v>0</v>
      </c>
      <c r="M90" s="4"/>
      <c r="N90" s="34" t="str">
        <f>IFERROR(LOOKUP(B90,'Lista de ingredientes'!A$2:A377,'Lista de ingredientes'!K$2:K377),"")</f>
        <v/>
      </c>
      <c r="O90" s="34" t="str">
        <f>IFERROR(LOOKUP(B90,'Lista de ingredientes'!A$2:A377,'Lista de ingredientes'!D$2:D377),"")</f>
        <v/>
      </c>
      <c r="P90" s="3" t="s">
        <v>90</v>
      </c>
      <c r="Q90" s="6" t="str">
        <f t="shared" si="4"/>
        <v xml:space="preserve">, </v>
      </c>
      <c r="S90" s="6" t="str">
        <f t="shared" si="5"/>
        <v xml:space="preserve">, </v>
      </c>
    </row>
    <row r="91" spans="1:19" ht="14.25">
      <c r="A91" s="30" t="str">
        <f>IFERROR(LOOKUP(B91,'Lista de ingredientes'!A$2:A378,'Lista de ingredientes'!E$2:E378),"")</f>
        <v/>
      </c>
      <c r="B91" s="56"/>
      <c r="C91" s="57"/>
      <c r="D91" s="58"/>
      <c r="E91" s="39"/>
      <c r="F91" s="31" t="str">
        <f>IFERROR(LOOKUP(B91,'Lista de ingredientes'!A$2:A378,'Lista de ingredientes'!G$2:G378),"")</f>
        <v/>
      </c>
      <c r="G91" s="40"/>
      <c r="H91" s="31">
        <f>SUMIF('Lista de ingredientes'!A$2:A372,B91,'Lista de ingredientes'!I$2:I372)</f>
        <v>0</v>
      </c>
      <c r="I91" s="104">
        <f t="shared" si="1"/>
        <v>0</v>
      </c>
      <c r="J91" s="102" t="str">
        <f>IFERROR(LOOKUP(B91,'Lista de ingredientes'!A$2:A378,'Lista de ingredientes'!F$2:F378),"")</f>
        <v/>
      </c>
      <c r="K91" s="32">
        <f t="shared" si="2"/>
        <v>0</v>
      </c>
      <c r="L91" s="33">
        <f t="shared" si="3"/>
        <v>0</v>
      </c>
      <c r="M91" s="4"/>
      <c r="N91" s="34" t="str">
        <f>IFERROR(LOOKUP(B91,'Lista de ingredientes'!A$2:A378,'Lista de ingredientes'!K$2:K378),"")</f>
        <v/>
      </c>
      <c r="O91" s="34" t="str">
        <f>IFERROR(LOOKUP(B91,'Lista de ingredientes'!A$2:A378,'Lista de ingredientes'!D$2:D378),"")</f>
        <v/>
      </c>
      <c r="P91" s="3" t="s">
        <v>90</v>
      </c>
      <c r="Q91" s="6" t="str">
        <f t="shared" si="4"/>
        <v xml:space="preserve">, </v>
      </c>
      <c r="S91" s="6" t="str">
        <f t="shared" si="5"/>
        <v xml:space="preserve">, </v>
      </c>
    </row>
    <row r="92" spans="1:19" ht="14.25">
      <c r="A92" s="30" t="str">
        <f>IFERROR(LOOKUP(B92,'Lista de ingredientes'!A$2:A379,'Lista de ingredientes'!E$2:E379),"")</f>
        <v/>
      </c>
      <c r="B92" s="56"/>
      <c r="C92" s="57"/>
      <c r="D92" s="58"/>
      <c r="E92" s="39"/>
      <c r="F92" s="31" t="str">
        <f>IFERROR(LOOKUP(B92,'Lista de ingredientes'!A$2:A379,'Lista de ingredientes'!G$2:G379),"")</f>
        <v/>
      </c>
      <c r="G92" s="40"/>
      <c r="H92" s="31">
        <f>SUMIF('Lista de ingredientes'!A$2:A373,B92,'Lista de ingredientes'!I$2:I373)</f>
        <v>0</v>
      </c>
      <c r="I92" s="104">
        <f t="shared" si="1"/>
        <v>0</v>
      </c>
      <c r="J92" s="102" t="str">
        <f>IFERROR(LOOKUP(B92,'Lista de ingredientes'!A$2:A379,'Lista de ingredientes'!F$2:F379),"")</f>
        <v/>
      </c>
      <c r="K92" s="32">
        <f t="shared" si="2"/>
        <v>0</v>
      </c>
      <c r="L92" s="33">
        <f t="shared" si="3"/>
        <v>0</v>
      </c>
      <c r="M92" s="4"/>
      <c r="N92" s="34" t="str">
        <f>IFERROR(LOOKUP(B92,'Lista de ingredientes'!A$2:A379,'Lista de ingredientes'!K$2:K379),"")</f>
        <v/>
      </c>
      <c r="O92" s="34" t="str">
        <f>IFERROR(LOOKUP(B92,'Lista de ingredientes'!A$2:A379,'Lista de ingredientes'!D$2:D379),"")</f>
        <v/>
      </c>
      <c r="P92" s="3" t="s">
        <v>90</v>
      </c>
      <c r="Q92" s="6" t="str">
        <f t="shared" si="4"/>
        <v xml:space="preserve">, </v>
      </c>
      <c r="S92" s="6" t="str">
        <f t="shared" si="5"/>
        <v xml:space="preserve">, </v>
      </c>
    </row>
    <row r="93" spans="1:19" ht="14.25">
      <c r="A93" s="30" t="str">
        <f>IFERROR(LOOKUP(B93,'Lista de ingredientes'!A$2:A380,'Lista de ingredientes'!E$2:E380),"")</f>
        <v/>
      </c>
      <c r="B93" s="56"/>
      <c r="C93" s="57"/>
      <c r="D93" s="58"/>
      <c r="E93" s="39"/>
      <c r="F93" s="31" t="str">
        <f>IFERROR(LOOKUP(B93,'Lista de ingredientes'!A$2:A380,'Lista de ingredientes'!G$2:G380),"")</f>
        <v/>
      </c>
      <c r="G93" s="40"/>
      <c r="H93" s="31">
        <f>SUMIF('Lista de ingredientes'!A$2:A374,B93,'Lista de ingredientes'!I$2:I374)</f>
        <v>0</v>
      </c>
      <c r="I93" s="104">
        <f t="shared" si="1"/>
        <v>0</v>
      </c>
      <c r="J93" s="102" t="str">
        <f>IFERROR(LOOKUP(B93,'Lista de ingredientes'!A$2:A380,'Lista de ingredientes'!F$2:F380),"")</f>
        <v/>
      </c>
      <c r="K93" s="32">
        <f t="shared" si="2"/>
        <v>0</v>
      </c>
      <c r="L93" s="33">
        <f t="shared" si="3"/>
        <v>0</v>
      </c>
      <c r="M93" s="4"/>
      <c r="N93" s="34" t="str">
        <f>IFERROR(LOOKUP(B93,'Lista de ingredientes'!A$2:A380,'Lista de ingredientes'!K$2:K380),"")</f>
        <v/>
      </c>
      <c r="O93" s="34" t="str">
        <f>IFERROR(LOOKUP(B93,'Lista de ingredientes'!A$2:A380,'Lista de ingredientes'!D$2:D380),"")</f>
        <v/>
      </c>
      <c r="P93" s="3" t="s">
        <v>90</v>
      </c>
      <c r="Q93" s="6" t="str">
        <f t="shared" si="4"/>
        <v xml:space="preserve">, </v>
      </c>
      <c r="S93" s="6" t="str">
        <f t="shared" si="5"/>
        <v xml:space="preserve">, </v>
      </c>
    </row>
    <row r="94" spans="1:19" ht="14.25">
      <c r="A94" s="30" t="str">
        <f>IFERROR(LOOKUP(B94,'Lista de ingredientes'!A$2:A381,'Lista de ingredientes'!E$2:E381),"")</f>
        <v/>
      </c>
      <c r="B94" s="56"/>
      <c r="C94" s="57"/>
      <c r="D94" s="58"/>
      <c r="E94" s="39"/>
      <c r="F94" s="31" t="str">
        <f>IFERROR(LOOKUP(B94,'Lista de ingredientes'!A$2:A381,'Lista de ingredientes'!G$2:G381),"")</f>
        <v/>
      </c>
      <c r="G94" s="40"/>
      <c r="H94" s="31">
        <f>SUMIF('Lista de ingredientes'!A$2:A375,B94,'Lista de ingredientes'!I$2:I375)</f>
        <v>0</v>
      </c>
      <c r="I94" s="104">
        <f t="shared" si="1"/>
        <v>0</v>
      </c>
      <c r="J94" s="102" t="str">
        <f>IFERROR(LOOKUP(B94,'Lista de ingredientes'!A$2:A381,'Lista de ingredientes'!F$2:F381),"")</f>
        <v/>
      </c>
      <c r="K94" s="32">
        <f t="shared" si="2"/>
        <v>0</v>
      </c>
      <c r="L94" s="33">
        <f t="shared" si="3"/>
        <v>0</v>
      </c>
      <c r="M94" s="4"/>
      <c r="N94" s="34" t="str">
        <f>IFERROR(LOOKUP(B94,'Lista de ingredientes'!A$2:A381,'Lista de ingredientes'!K$2:K381),"")</f>
        <v/>
      </c>
      <c r="O94" s="34" t="str">
        <f>IFERROR(LOOKUP(B94,'Lista de ingredientes'!A$2:A381,'Lista de ingredientes'!D$2:D381),"")</f>
        <v/>
      </c>
      <c r="P94" s="3" t="s">
        <v>90</v>
      </c>
      <c r="Q94" s="6" t="str">
        <f t="shared" si="4"/>
        <v xml:space="preserve">, </v>
      </c>
      <c r="S94" s="6" t="str">
        <f t="shared" si="5"/>
        <v xml:space="preserve">, </v>
      </c>
    </row>
    <row r="95" spans="1:19" ht="14.25">
      <c r="A95" s="30" t="str">
        <f>IFERROR(LOOKUP(B95,'Lista de ingredientes'!A$2:A382,'Lista de ingredientes'!E$2:E382),"")</f>
        <v/>
      </c>
      <c r="B95" s="56"/>
      <c r="C95" s="57"/>
      <c r="D95" s="58"/>
      <c r="E95" s="39"/>
      <c r="F95" s="31" t="str">
        <f>IFERROR(LOOKUP(B95,'Lista de ingredientes'!A$2:A382,'Lista de ingredientes'!G$2:G382),"")</f>
        <v/>
      </c>
      <c r="G95" s="40"/>
      <c r="H95" s="31">
        <f>SUMIF('Lista de ingredientes'!A$2:A376,B95,'Lista de ingredientes'!I$2:I376)</f>
        <v>0</v>
      </c>
      <c r="I95" s="104">
        <f t="shared" si="1"/>
        <v>0</v>
      </c>
      <c r="J95" s="102" t="str">
        <f>IFERROR(LOOKUP(B95,'Lista de ingredientes'!A$2:A382,'Lista de ingredientes'!F$2:F382),"")</f>
        <v/>
      </c>
      <c r="K95" s="32">
        <f t="shared" si="2"/>
        <v>0</v>
      </c>
      <c r="L95" s="33">
        <f t="shared" si="3"/>
        <v>0</v>
      </c>
      <c r="M95" s="4"/>
      <c r="N95" s="34" t="str">
        <f>IFERROR(LOOKUP(B95,'Lista de ingredientes'!A$2:A382,'Lista de ingredientes'!K$2:K382),"")</f>
        <v/>
      </c>
      <c r="O95" s="34" t="str">
        <f>IFERROR(LOOKUP(B95,'Lista de ingredientes'!A$2:A382,'Lista de ingredientes'!D$2:D382),"")</f>
        <v/>
      </c>
      <c r="P95" s="3" t="s">
        <v>90</v>
      </c>
      <c r="Q95" s="6" t="str">
        <f t="shared" si="4"/>
        <v xml:space="preserve">, </v>
      </c>
      <c r="S95" s="6" t="str">
        <f t="shared" si="5"/>
        <v xml:space="preserve">, </v>
      </c>
    </row>
    <row r="96" spans="1:19" ht="14.25">
      <c r="A96" s="30" t="str">
        <f>IFERROR(LOOKUP(B96,'Lista de ingredientes'!A$2:A383,'Lista de ingredientes'!E$2:E383),"")</f>
        <v/>
      </c>
      <c r="B96" s="56"/>
      <c r="C96" s="57"/>
      <c r="D96" s="58"/>
      <c r="E96" s="39"/>
      <c r="F96" s="31" t="str">
        <f>IFERROR(LOOKUP(B96,'Lista de ingredientes'!A$2:A383,'Lista de ingredientes'!G$2:G383),"")</f>
        <v/>
      </c>
      <c r="G96" s="40"/>
      <c r="H96" s="31">
        <f>SUMIF('Lista de ingredientes'!A$2:A377,B96,'Lista de ingredientes'!I$2:I377)</f>
        <v>0</v>
      </c>
      <c r="I96" s="104">
        <f t="shared" si="1"/>
        <v>0</v>
      </c>
      <c r="J96" s="102" t="str">
        <f>IFERROR(LOOKUP(B96,'Lista de ingredientes'!A$2:A383,'Lista de ingredientes'!F$2:F383),"")</f>
        <v/>
      </c>
      <c r="K96" s="32">
        <f t="shared" si="2"/>
        <v>0</v>
      </c>
      <c r="L96" s="33">
        <f t="shared" si="3"/>
        <v>0</v>
      </c>
      <c r="M96" s="4"/>
      <c r="N96" s="34" t="str">
        <f>IFERROR(LOOKUP(B96,'Lista de ingredientes'!A$2:A383,'Lista de ingredientes'!K$2:K383),"")</f>
        <v/>
      </c>
      <c r="O96" s="34" t="str">
        <f>IFERROR(LOOKUP(B96,'Lista de ingredientes'!A$2:A383,'Lista de ingredientes'!D$2:D383),"")</f>
        <v/>
      </c>
      <c r="P96" s="3" t="s">
        <v>90</v>
      </c>
      <c r="Q96" s="6" t="str">
        <f t="shared" si="4"/>
        <v xml:space="preserve">, </v>
      </c>
      <c r="S96" s="6" t="str">
        <f t="shared" si="5"/>
        <v xml:space="preserve">, </v>
      </c>
    </row>
    <row r="97" spans="1:19" ht="14.25">
      <c r="A97" s="30" t="str">
        <f>IFERROR(LOOKUP(B97,'Lista de ingredientes'!A$2:A384,'Lista de ingredientes'!E$2:E384),"")</f>
        <v/>
      </c>
      <c r="B97" s="56"/>
      <c r="C97" s="57"/>
      <c r="D97" s="58"/>
      <c r="E97" s="39"/>
      <c r="F97" s="31" t="str">
        <f>IFERROR(LOOKUP(B97,'Lista de ingredientes'!A$2:A384,'Lista de ingredientes'!G$2:G384),"")</f>
        <v/>
      </c>
      <c r="G97" s="40"/>
      <c r="H97" s="31">
        <f>SUMIF('Lista de ingredientes'!A$2:A378,B97,'Lista de ingredientes'!I$2:I378)</f>
        <v>0</v>
      </c>
      <c r="I97" s="104">
        <f t="shared" si="1"/>
        <v>0</v>
      </c>
      <c r="J97" s="102" t="str">
        <f>IFERROR(LOOKUP(B97,'Lista de ingredientes'!A$2:A384,'Lista de ingredientes'!F$2:F384),"")</f>
        <v/>
      </c>
      <c r="K97" s="32">
        <f t="shared" si="2"/>
        <v>0</v>
      </c>
      <c r="L97" s="33">
        <f t="shared" si="3"/>
        <v>0</v>
      </c>
      <c r="M97" s="4"/>
      <c r="N97" s="34" t="str">
        <f>IFERROR(LOOKUP(B97,'Lista de ingredientes'!A$2:A384,'Lista de ingredientes'!K$2:K384),"")</f>
        <v/>
      </c>
      <c r="O97" s="34" t="str">
        <f>IFERROR(LOOKUP(B97,'Lista de ingredientes'!A$2:A384,'Lista de ingredientes'!D$2:D384),"")</f>
        <v/>
      </c>
      <c r="P97" s="3" t="s">
        <v>90</v>
      </c>
      <c r="Q97" s="6" t="str">
        <f t="shared" si="4"/>
        <v xml:space="preserve">, </v>
      </c>
      <c r="S97" s="6" t="str">
        <f t="shared" si="5"/>
        <v xml:space="preserve">, </v>
      </c>
    </row>
    <row r="98" spans="1:19" ht="14.25">
      <c r="A98" s="30" t="str">
        <f>IFERROR(LOOKUP(B98,'Lista de ingredientes'!A$2:A385,'Lista de ingredientes'!E$2:E385),"")</f>
        <v/>
      </c>
      <c r="B98" s="56"/>
      <c r="C98" s="57"/>
      <c r="D98" s="58"/>
      <c r="E98" s="39"/>
      <c r="F98" s="31" t="str">
        <f>IFERROR(LOOKUP(B98,'Lista de ingredientes'!A$2:A385,'Lista de ingredientes'!G$2:G385),"")</f>
        <v/>
      </c>
      <c r="G98" s="40"/>
      <c r="H98" s="31">
        <f>SUMIF('Lista de ingredientes'!A$2:A379,B98,'Lista de ingredientes'!I$2:I379)</f>
        <v>0</v>
      </c>
      <c r="I98" s="104">
        <f t="shared" si="1"/>
        <v>0</v>
      </c>
      <c r="J98" s="102" t="str">
        <f>IFERROR(LOOKUP(B98,'Lista de ingredientes'!A$2:A385,'Lista de ingredientes'!F$2:F385),"")</f>
        <v/>
      </c>
      <c r="K98" s="32">
        <f t="shared" si="2"/>
        <v>0</v>
      </c>
      <c r="L98" s="33">
        <f t="shared" si="3"/>
        <v>0</v>
      </c>
      <c r="M98" s="4"/>
      <c r="N98" s="34" t="str">
        <f>IFERROR(LOOKUP(B98,'Lista de ingredientes'!A$2:A385,'Lista de ingredientes'!K$2:K385),"")</f>
        <v/>
      </c>
      <c r="O98" s="34" t="str">
        <f>IFERROR(LOOKUP(B98,'Lista de ingredientes'!A$2:A385,'Lista de ingredientes'!D$2:D385),"")</f>
        <v/>
      </c>
      <c r="P98" s="3" t="s">
        <v>90</v>
      </c>
      <c r="Q98" s="6" t="str">
        <f t="shared" si="4"/>
        <v xml:space="preserve">, </v>
      </c>
      <c r="S98" s="6" t="str">
        <f t="shared" si="5"/>
        <v xml:space="preserve">, </v>
      </c>
    </row>
    <row r="99" spans="1:19" ht="14.25">
      <c r="A99" s="30" t="str">
        <f>IFERROR(LOOKUP(B99,'Lista de ingredientes'!A$2:A386,'Lista de ingredientes'!E$2:E386),"")</f>
        <v/>
      </c>
      <c r="B99" s="56"/>
      <c r="C99" s="57"/>
      <c r="D99" s="58"/>
      <c r="E99" s="39"/>
      <c r="F99" s="31" t="str">
        <f>IFERROR(LOOKUP(B99,'Lista de ingredientes'!A$2:A386,'Lista de ingredientes'!G$2:G386),"")</f>
        <v/>
      </c>
      <c r="G99" s="40"/>
      <c r="H99" s="31">
        <f>SUMIF('Lista de ingredientes'!A$2:A380,B99,'Lista de ingredientes'!I$2:I380)</f>
        <v>0</v>
      </c>
      <c r="I99" s="104">
        <f t="shared" si="1"/>
        <v>0</v>
      </c>
      <c r="J99" s="102" t="str">
        <f>IFERROR(LOOKUP(B99,'Lista de ingredientes'!A$2:A386,'Lista de ingredientes'!F$2:F386),"")</f>
        <v/>
      </c>
      <c r="K99" s="32">
        <f t="shared" si="2"/>
        <v>0</v>
      </c>
      <c r="L99" s="33">
        <f t="shared" si="3"/>
        <v>0</v>
      </c>
      <c r="M99" s="4"/>
      <c r="N99" s="34" t="str">
        <f>IFERROR(LOOKUP(B99,'Lista de ingredientes'!A$2:A386,'Lista de ingredientes'!K$2:K386),"")</f>
        <v/>
      </c>
      <c r="O99" s="34" t="str">
        <f>IFERROR(LOOKUP(B99,'Lista de ingredientes'!A$2:A386,'Lista de ingredientes'!D$2:D386),"")</f>
        <v/>
      </c>
      <c r="P99" s="3" t="s">
        <v>90</v>
      </c>
      <c r="Q99" s="6" t="str">
        <f t="shared" si="4"/>
        <v xml:space="preserve">, </v>
      </c>
      <c r="S99" s="6" t="str">
        <f t="shared" si="5"/>
        <v xml:space="preserve">, </v>
      </c>
    </row>
    <row r="100" spans="1:19" ht="14.25">
      <c r="A100" s="30" t="str">
        <f>IFERROR(LOOKUP(B100,'Lista de ingredientes'!A$2:A387,'Lista de ingredientes'!E$2:E387),"")</f>
        <v/>
      </c>
      <c r="B100" s="56"/>
      <c r="C100" s="57"/>
      <c r="D100" s="58"/>
      <c r="E100" s="39"/>
      <c r="F100" s="31" t="str">
        <f>IFERROR(LOOKUP(B100,'Lista de ingredientes'!A$2:A387,'Lista de ingredientes'!G$2:G387),"")</f>
        <v/>
      </c>
      <c r="G100" s="40"/>
      <c r="H100" s="31">
        <f>SUMIF('Lista de ingredientes'!A$2:A381,B100,'Lista de ingredientes'!I$2:I381)</f>
        <v>0</v>
      </c>
      <c r="I100" s="104">
        <f t="shared" si="1"/>
        <v>0</v>
      </c>
      <c r="J100" s="102" t="str">
        <f>IFERROR(LOOKUP(B100,'Lista de ingredientes'!A$2:A387,'Lista de ingredientes'!F$2:F387),"")</f>
        <v/>
      </c>
      <c r="K100" s="32">
        <f t="shared" si="2"/>
        <v>0</v>
      </c>
      <c r="L100" s="33">
        <f t="shared" si="3"/>
        <v>0</v>
      </c>
      <c r="M100" s="4"/>
      <c r="N100" s="34" t="str">
        <f>IFERROR(LOOKUP(B100,'Lista de ingredientes'!A$2:A387,'Lista de ingredientes'!K$2:K387),"")</f>
        <v/>
      </c>
      <c r="O100" s="34" t="str">
        <f>IFERROR(LOOKUP(B100,'Lista de ingredientes'!A$2:A387,'Lista de ingredientes'!D$2:D387),"")</f>
        <v/>
      </c>
      <c r="P100" s="3" t="s">
        <v>90</v>
      </c>
      <c r="Q100" s="6" t="str">
        <f t="shared" si="4"/>
        <v xml:space="preserve">, </v>
      </c>
      <c r="S100" s="6" t="str">
        <f t="shared" si="5"/>
        <v xml:space="preserve">, </v>
      </c>
    </row>
    <row r="101" spans="1:19" ht="14.25">
      <c r="A101" s="30" t="str">
        <f>IFERROR(LOOKUP(B101,'Lista de ingredientes'!A$2:A388,'Lista de ingredientes'!E$2:E388),"")</f>
        <v/>
      </c>
      <c r="B101" s="56"/>
      <c r="C101" s="57"/>
      <c r="D101" s="58"/>
      <c r="E101" s="39"/>
      <c r="F101" s="31" t="str">
        <f>IFERROR(LOOKUP(B101,'Lista de ingredientes'!A$2:A388,'Lista de ingredientes'!G$2:G388),"")</f>
        <v/>
      </c>
      <c r="G101" s="40"/>
      <c r="H101" s="31">
        <f>SUMIF('Lista de ingredientes'!A$2:A382,B101,'Lista de ingredientes'!I$2:I382)</f>
        <v>0</v>
      </c>
      <c r="I101" s="104">
        <f t="shared" si="1"/>
        <v>0</v>
      </c>
      <c r="J101" s="102" t="str">
        <f>IFERROR(LOOKUP(B101,'Lista de ingredientes'!A$2:A388,'Lista de ingredientes'!F$2:F388),"")</f>
        <v/>
      </c>
      <c r="K101" s="32">
        <f t="shared" si="2"/>
        <v>0</v>
      </c>
      <c r="L101" s="33">
        <f t="shared" si="3"/>
        <v>0</v>
      </c>
      <c r="M101" s="4"/>
      <c r="N101" s="34" t="str">
        <f>IFERROR(LOOKUP(B101,'Lista de ingredientes'!A$2:A388,'Lista de ingredientes'!K$2:K388),"")</f>
        <v/>
      </c>
      <c r="O101" s="34" t="str">
        <f>IFERROR(LOOKUP(B101,'Lista de ingredientes'!A$2:A388,'Lista de ingredientes'!D$2:D388),"")</f>
        <v/>
      </c>
      <c r="P101" s="3" t="s">
        <v>90</v>
      </c>
      <c r="Q101" s="6" t="str">
        <f t="shared" si="4"/>
        <v xml:space="preserve">, </v>
      </c>
      <c r="S101" s="6" t="str">
        <f t="shared" si="5"/>
        <v xml:space="preserve">, </v>
      </c>
    </row>
    <row r="102" spans="1:19" ht="14.25">
      <c r="A102" s="30" t="str">
        <f>IFERROR(LOOKUP(B102,'Lista de ingredientes'!A$2:A389,'Lista de ingredientes'!E$2:E389),"")</f>
        <v/>
      </c>
      <c r="B102" s="56"/>
      <c r="C102" s="57"/>
      <c r="D102" s="58"/>
      <c r="E102" s="39"/>
      <c r="F102" s="31" t="str">
        <f>IFERROR(LOOKUP(B102,'Lista de ingredientes'!A$2:A389,'Lista de ingredientes'!G$2:G389),"")</f>
        <v/>
      </c>
      <c r="G102" s="40"/>
      <c r="H102" s="31">
        <f>SUMIF('Lista de ingredientes'!A$2:A383,B102,'Lista de ingredientes'!I$2:I383)</f>
        <v>0</v>
      </c>
      <c r="I102" s="104">
        <f t="shared" si="1"/>
        <v>0</v>
      </c>
      <c r="J102" s="102" t="str">
        <f>IFERROR(LOOKUP(B102,'Lista de ingredientes'!A$2:A389,'Lista de ingredientes'!F$2:F389),"")</f>
        <v/>
      </c>
      <c r="K102" s="32">
        <f t="shared" si="2"/>
        <v>0</v>
      </c>
      <c r="L102" s="33">
        <f t="shared" si="3"/>
        <v>0</v>
      </c>
      <c r="M102" s="4"/>
      <c r="N102" s="34" t="str">
        <f>IFERROR(LOOKUP(B102,'Lista de ingredientes'!A$2:A389,'Lista de ingredientes'!K$2:K389),"")</f>
        <v/>
      </c>
      <c r="O102" s="34" t="str">
        <f>IFERROR(LOOKUP(B102,'Lista de ingredientes'!A$2:A389,'Lista de ingredientes'!D$2:D389),"")</f>
        <v/>
      </c>
      <c r="P102" s="3" t="s">
        <v>90</v>
      </c>
      <c r="Q102" s="6" t="str">
        <f t="shared" si="4"/>
        <v xml:space="preserve">, </v>
      </c>
      <c r="S102" s="6" t="str">
        <f t="shared" si="5"/>
        <v xml:space="preserve">, </v>
      </c>
    </row>
    <row r="103" spans="1:19" ht="14.25">
      <c r="A103" s="30" t="str">
        <f>IFERROR(LOOKUP(B103,'Lista de ingredientes'!A$2:A390,'Lista de ingredientes'!E$2:E390),"")</f>
        <v/>
      </c>
      <c r="B103" s="56"/>
      <c r="C103" s="57"/>
      <c r="D103" s="58"/>
      <c r="E103" s="39"/>
      <c r="F103" s="31" t="str">
        <f>IFERROR(LOOKUP(B103,'Lista de ingredientes'!A$2:A390,'Lista de ingredientes'!G$2:G390),"")</f>
        <v/>
      </c>
      <c r="G103" s="40"/>
      <c r="H103" s="31">
        <f>SUMIF('Lista de ingredientes'!A$2:A384,B103,'Lista de ingredientes'!I$2:I384)</f>
        <v>0</v>
      </c>
      <c r="I103" s="104">
        <f t="shared" si="1"/>
        <v>0</v>
      </c>
      <c r="J103" s="102" t="str">
        <f>IFERROR(LOOKUP(B103,'Lista de ingredientes'!A$2:A390,'Lista de ingredientes'!F$2:F390),"")</f>
        <v/>
      </c>
      <c r="K103" s="32">
        <f t="shared" si="2"/>
        <v>0</v>
      </c>
      <c r="L103" s="33">
        <f t="shared" si="3"/>
        <v>0</v>
      </c>
      <c r="M103" s="4"/>
      <c r="N103" s="34" t="str">
        <f>IFERROR(LOOKUP(B103,'Lista de ingredientes'!A$2:A390,'Lista de ingredientes'!K$2:K390),"")</f>
        <v/>
      </c>
      <c r="O103" s="34" t="str">
        <f>IFERROR(LOOKUP(B103,'Lista de ingredientes'!A$2:A390,'Lista de ingredientes'!D$2:D390),"")</f>
        <v/>
      </c>
      <c r="P103" s="3" t="s">
        <v>90</v>
      </c>
      <c r="Q103" s="6" t="str">
        <f t="shared" si="4"/>
        <v xml:space="preserve">, </v>
      </c>
      <c r="S103" s="6" t="str">
        <f t="shared" si="5"/>
        <v xml:space="preserve">, </v>
      </c>
    </row>
  </sheetData>
  <dataConsolidate/>
  <mergeCells count="116">
    <mergeCell ref="B85:D85"/>
    <mergeCell ref="B86:D86"/>
    <mergeCell ref="B87:D87"/>
    <mergeCell ref="B88:D88"/>
    <mergeCell ref="B89:D89"/>
    <mergeCell ref="B90:D90"/>
    <mergeCell ref="B91:D91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99:D99"/>
    <mergeCell ref="B100:D100"/>
    <mergeCell ref="B101:D101"/>
    <mergeCell ref="B102:D102"/>
    <mergeCell ref="B103:D103"/>
    <mergeCell ref="B92:D92"/>
    <mergeCell ref="B93:D93"/>
    <mergeCell ref="B94:D94"/>
    <mergeCell ref="B95:D95"/>
    <mergeCell ref="B96:D96"/>
    <mergeCell ref="B97:D97"/>
    <mergeCell ref="B98:D98"/>
    <mergeCell ref="B54:D54"/>
    <mergeCell ref="B55:D55"/>
    <mergeCell ref="B57:D57"/>
    <mergeCell ref="B58:D58"/>
    <mergeCell ref="B59:D59"/>
    <mergeCell ref="B60:D60"/>
    <mergeCell ref="B82:D82"/>
    <mergeCell ref="B83:D83"/>
    <mergeCell ref="B84:D84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31:D31"/>
    <mergeCell ref="B32:D32"/>
    <mergeCell ref="B33:D33"/>
    <mergeCell ref="B34:D34"/>
    <mergeCell ref="B35:D35"/>
    <mergeCell ref="B36:D36"/>
    <mergeCell ref="B51:D51"/>
    <mergeCell ref="B52:D52"/>
    <mergeCell ref="B53:D53"/>
    <mergeCell ref="B2:L2"/>
    <mergeCell ref="B13:D13"/>
    <mergeCell ref="E4:L9"/>
    <mergeCell ref="T6:V6"/>
    <mergeCell ref="T3:AD3"/>
    <mergeCell ref="T4:AD5"/>
    <mergeCell ref="B61:D61"/>
    <mergeCell ref="B62:D62"/>
    <mergeCell ref="B63:D63"/>
    <mergeCell ref="B56:D56"/>
    <mergeCell ref="B9:C9"/>
    <mergeCell ref="B4:C4"/>
    <mergeCell ref="B6:C6"/>
    <mergeCell ref="B7:C7"/>
    <mergeCell ref="B8:C8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AJ4:AO5"/>
    <mergeCell ref="B14:D14"/>
    <mergeCell ref="B15:D15"/>
    <mergeCell ref="B16:D16"/>
    <mergeCell ref="B17:D17"/>
    <mergeCell ref="B18:D18"/>
    <mergeCell ref="B19:D19"/>
    <mergeCell ref="B20:D20"/>
    <mergeCell ref="B21:D21"/>
    <mergeCell ref="T7:AD7"/>
    <mergeCell ref="U8:V8"/>
    <mergeCell ref="AA8:AB8"/>
    <mergeCell ref="X8:Z8"/>
    <mergeCell ref="U11:AH11"/>
    <mergeCell ref="U12:AH14"/>
    <mergeCell ref="U9:V9"/>
    <mergeCell ref="AC8:AD8"/>
    <mergeCell ref="AJ7:AO8"/>
    <mergeCell ref="U15:AH19"/>
    <mergeCell ref="I11:J11"/>
    <mergeCell ref="B11:D11"/>
    <mergeCell ref="B12:D12"/>
    <mergeCell ref="B10:C10"/>
    <mergeCell ref="B37:D37"/>
    <mergeCell ref="B38:D38"/>
    <mergeCell ref="B39:D39"/>
    <mergeCell ref="B40:D40"/>
    <mergeCell ref="B48:D48"/>
    <mergeCell ref="B49:D49"/>
    <mergeCell ref="B50:D50"/>
    <mergeCell ref="B41:D41"/>
    <mergeCell ref="B42:D42"/>
    <mergeCell ref="B43:D43"/>
    <mergeCell ref="B44:D44"/>
    <mergeCell ref="B45:D45"/>
    <mergeCell ref="B46:D46"/>
    <mergeCell ref="B47:D47"/>
  </mergeCells>
  <conditionalFormatting sqref="I12:L103">
    <cfRule type="cellIs" dxfId="0" priority="1" operator="equal">
      <formula>0</formula>
    </cfRule>
  </conditionalFormatting>
  <printOptions horizontalCentered="1" gridLines="1"/>
  <pageMargins left="0.7" right="0.7" top="0.75" bottom="0.75" header="0" footer="0"/>
  <pageSetup paperSize="9" scale="32" fitToHeight="0" pageOrder="overThenDown" orientation="portrait" cellComments="atEn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'Lista de ingredientes'!$A$2:$A$300</xm:f>
          </x14:formula1>
          <xm:sqref>B26:D103 B12:D21 B23:D24</xm:sqref>
        </x14:dataValidation>
        <x14:dataValidation type="list" allowBlank="1" showInputMessage="1" promptTitle="ok">
          <x14:formula1>
            <xm:f>'Lista de ingredientes'!$A$2:$A$300</xm:f>
          </x14:formula1>
          <xm:sqref>B25:D25 B22:D22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Lista de ingredientes</vt:lpstr>
      <vt:lpstr>Receta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CarlosMW</dc:creator>
  <cp:lastModifiedBy>CarlosMW</cp:lastModifiedBy>
  <cp:lastPrinted>2019-08-26T15:03:42Z</cp:lastPrinted>
  <dcterms:created xsi:type="dcterms:W3CDTF">2019-08-26T14:31:04Z</dcterms:created>
  <dcterms:modified xsi:type="dcterms:W3CDTF">2019-08-27T16:21:26Z</dcterms:modified>
</cp:coreProperties>
</file>